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E081723\Desktop\"/>
    </mc:Choice>
  </mc:AlternateContent>
  <xr:revisionPtr revIDLastSave="0" documentId="13_ncr:1_{49332F54-F529-4A90-82DA-5CD30E5EB20B}" xr6:coauthVersionLast="47" xr6:coauthVersionMax="47" xr10:uidLastSave="{00000000-0000-0000-0000-000000000000}"/>
  <workbookProtection workbookAlgorithmName="SHA-512" workbookHashValue="L0Yu/HMO62+jB7rBx7vQZ7sCB4yu+0xiSebNu28eg5zg5lbH0CeEHtggFtFsTgRMhO64qpnvcrmjqpOPrRSPMw==" workbookSaltValue="2Rt8/que5GUfWNJ/cymI1g==" workbookSpinCount="100000" lockStructure="1"/>
  <bookViews>
    <workbookView xWindow="-120" yWindow="-120" windowWidth="20730" windowHeight="11160" activeTab="3" xr2:uid="{00000000-000D-0000-FFFF-FFFF00000000}"/>
  </bookViews>
  <sheets>
    <sheet name="Producer Instructions" sheetId="2" r:id="rId1"/>
    <sheet name="Example" sheetId="1" r:id="rId2"/>
    <sheet name="Producer - Horizontal" sheetId="3" r:id="rId3"/>
    <sheet name="Producer - Vertical"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4" l="1"/>
  <c r="N16" i="3"/>
  <c r="I16" i="3"/>
  <c r="J14" i="4"/>
  <c r="J13" i="4"/>
  <c r="C13" i="4"/>
  <c r="A184" i="4"/>
  <c r="B183" i="4"/>
  <c r="O177" i="4"/>
  <c r="B29" i="4"/>
  <c r="D28" i="4"/>
  <c r="A28" i="4"/>
  <c r="D29" i="4" s="1"/>
  <c r="D27" i="4"/>
  <c r="D183" i="4" s="1"/>
  <c r="B27" i="4"/>
  <c r="C30" i="3"/>
  <c r="N15" i="3"/>
  <c r="I15" i="3"/>
  <c r="D15" i="3"/>
  <c r="K27" i="4" l="1"/>
  <c r="K183" i="4" s="1"/>
  <c r="C27" i="4"/>
  <c r="E27" i="4" s="1"/>
  <c r="C183" i="4"/>
  <c r="E183" i="4" s="1"/>
  <c r="J27" i="4"/>
  <c r="L27" i="4" s="1"/>
  <c r="N27" i="4" s="1"/>
  <c r="J183" i="4"/>
  <c r="D185" i="4"/>
  <c r="K29" i="4"/>
  <c r="K185" i="4" s="1"/>
  <c r="D184" i="4"/>
  <c r="K28" i="4"/>
  <c r="K184" i="4" s="1"/>
  <c r="A29" i="4"/>
  <c r="A185" i="4"/>
  <c r="A186" i="4" s="1"/>
  <c r="B184" i="4"/>
  <c r="B28" i="4"/>
  <c r="E29" i="3"/>
  <c r="L183" i="4" l="1"/>
  <c r="N183" i="4" s="1"/>
  <c r="C28" i="4"/>
  <c r="C29" i="4" s="1"/>
  <c r="M27" i="4"/>
  <c r="O27" i="4" s="1"/>
  <c r="J28" i="4"/>
  <c r="J29" i="4" s="1"/>
  <c r="J184" i="4"/>
  <c r="L184" i="4" s="1"/>
  <c r="N184" i="4" s="1"/>
  <c r="F183" i="4"/>
  <c r="G183" i="4"/>
  <c r="C184" i="4"/>
  <c r="A187" i="4"/>
  <c r="B186" i="4"/>
  <c r="D30" i="4"/>
  <c r="A30" i="4"/>
  <c r="G27" i="4"/>
  <c r="F27" i="4"/>
  <c r="C65" i="3"/>
  <c r="M183" i="4" l="1"/>
  <c r="M184" i="4" s="1"/>
  <c r="E28" i="4"/>
  <c r="G28" i="4" s="1"/>
  <c r="H28" i="4" s="1"/>
  <c r="L28" i="4"/>
  <c r="H27" i="4"/>
  <c r="D186" i="4"/>
  <c r="K30" i="4"/>
  <c r="K186" i="4" s="1"/>
  <c r="B187" i="4"/>
  <c r="A188" i="4"/>
  <c r="O184" i="4"/>
  <c r="E184" i="4"/>
  <c r="G184" i="4" s="1"/>
  <c r="H184" i="4" s="1"/>
  <c r="E29" i="4"/>
  <c r="G29" i="4" s="1"/>
  <c r="D31" i="4"/>
  <c r="B30" i="4"/>
  <c r="J30" i="4" s="1"/>
  <c r="A31" i="4"/>
  <c r="H183" i="4"/>
  <c r="L29" i="4"/>
  <c r="N29" i="4" s="1"/>
  <c r="A65" i="3"/>
  <c r="C64" i="3"/>
  <c r="B64" i="3"/>
  <c r="C31" i="3"/>
  <c r="E30" i="3"/>
  <c r="O30" i="3" s="1"/>
  <c r="O65" i="3" s="1"/>
  <c r="B30" i="3"/>
  <c r="A30" i="3"/>
  <c r="E31" i="3" s="1"/>
  <c r="J29" i="3"/>
  <c r="J64" i="3" s="1"/>
  <c r="E64" i="3"/>
  <c r="C29" i="3"/>
  <c r="B29" i="3"/>
  <c r="N11" i="3"/>
  <c r="I11" i="3"/>
  <c r="D11" i="3"/>
  <c r="D16" i="3" s="1"/>
  <c r="O183" i="4" l="1"/>
  <c r="H29" i="4"/>
  <c r="F28" i="4"/>
  <c r="F29" i="4" s="1"/>
  <c r="N28" i="4"/>
  <c r="O28" i="4" s="1"/>
  <c r="M28" i="4"/>
  <c r="M29" i="4" s="1"/>
  <c r="L30" i="4"/>
  <c r="N30" i="4" s="1"/>
  <c r="O30" i="4" s="1"/>
  <c r="C30" i="4"/>
  <c r="F184" i="4"/>
  <c r="B188" i="4"/>
  <c r="A189" i="4"/>
  <c r="D187" i="4"/>
  <c r="K31" i="4"/>
  <c r="K187" i="4" s="1"/>
  <c r="A32" i="4"/>
  <c r="B31" i="4"/>
  <c r="J31" i="4" s="1"/>
  <c r="D32" i="4"/>
  <c r="D64" i="3"/>
  <c r="F64" i="3" s="1"/>
  <c r="G64" i="3" s="1"/>
  <c r="I64" i="3"/>
  <c r="K64" i="3" s="1"/>
  <c r="L64" i="3" s="1"/>
  <c r="N64" i="3"/>
  <c r="N65" i="3" s="1"/>
  <c r="N29" i="3"/>
  <c r="N30" i="3" s="1"/>
  <c r="E66" i="3"/>
  <c r="O31" i="3"/>
  <c r="O66" i="3" s="1"/>
  <c r="J31" i="3"/>
  <c r="J66" i="3" s="1"/>
  <c r="D29" i="3"/>
  <c r="A31" i="3"/>
  <c r="O29" i="3"/>
  <c r="O64" i="3" s="1"/>
  <c r="I29" i="3"/>
  <c r="J30" i="3"/>
  <c r="J65" i="3" s="1"/>
  <c r="E65" i="3"/>
  <c r="A66" i="3"/>
  <c r="B65" i="3"/>
  <c r="M30" i="4" l="1"/>
  <c r="O29" i="4"/>
  <c r="L31" i="4"/>
  <c r="N31" i="4" s="1"/>
  <c r="O31" i="4" s="1"/>
  <c r="E30" i="4"/>
  <c r="G30" i="4" s="1"/>
  <c r="H30" i="4" s="1"/>
  <c r="C31" i="4"/>
  <c r="D188" i="4"/>
  <c r="K32" i="4"/>
  <c r="K188" i="4" s="1"/>
  <c r="A190" i="4"/>
  <c r="B189" i="4"/>
  <c r="D33" i="4"/>
  <c r="B32" i="4"/>
  <c r="J32" i="4" s="1"/>
  <c r="A33" i="4"/>
  <c r="D65" i="3"/>
  <c r="F65" i="3" s="1"/>
  <c r="G65" i="3" s="1"/>
  <c r="P64" i="3"/>
  <c r="Q64" i="3" s="1"/>
  <c r="I65" i="3"/>
  <c r="K65" i="3" s="1"/>
  <c r="L65" i="3" s="1"/>
  <c r="N31" i="3"/>
  <c r="P30" i="3"/>
  <c r="K29" i="3"/>
  <c r="L29" i="3" s="1"/>
  <c r="I30" i="3"/>
  <c r="A32" i="3"/>
  <c r="E32" i="3"/>
  <c r="B31" i="3"/>
  <c r="D30" i="3"/>
  <c r="F29" i="3"/>
  <c r="G29" i="3" s="1"/>
  <c r="P65" i="3"/>
  <c r="P29" i="3"/>
  <c r="Q29" i="3" s="1"/>
  <c r="B66" i="3"/>
  <c r="A67" i="3"/>
  <c r="M31" i="4" l="1"/>
  <c r="F30" i="4"/>
  <c r="L32" i="4"/>
  <c r="N32" i="4" s="1"/>
  <c r="O32" i="4" s="1"/>
  <c r="A191" i="4"/>
  <c r="B190" i="4"/>
  <c r="D34" i="4"/>
  <c r="B33" i="4"/>
  <c r="J33" i="4" s="1"/>
  <c r="A34" i="4"/>
  <c r="E31" i="4"/>
  <c r="G31" i="4" s="1"/>
  <c r="H31" i="4" s="1"/>
  <c r="C32" i="4"/>
  <c r="D189" i="4"/>
  <c r="K33" i="4"/>
  <c r="K189" i="4" s="1"/>
  <c r="Q65" i="3"/>
  <c r="Q30" i="3"/>
  <c r="E67" i="3"/>
  <c r="O32" i="3"/>
  <c r="O67" i="3" s="1"/>
  <c r="J32" i="3"/>
  <c r="J67" i="3" s="1"/>
  <c r="I31" i="3"/>
  <c r="K30" i="3"/>
  <c r="L30" i="3" s="1"/>
  <c r="A33" i="3"/>
  <c r="E33" i="3"/>
  <c r="C32" i="3"/>
  <c r="N32" i="3" s="1"/>
  <c r="B32" i="3"/>
  <c r="A68" i="3"/>
  <c r="C67" i="3"/>
  <c r="B67" i="3"/>
  <c r="P31" i="3"/>
  <c r="D31" i="3"/>
  <c r="F30" i="3"/>
  <c r="G30" i="3" s="1"/>
  <c r="M32" i="4" l="1"/>
  <c r="L33" i="4"/>
  <c r="N33" i="4" s="1"/>
  <c r="O33" i="4" s="1"/>
  <c r="D190" i="4"/>
  <c r="K34" i="4"/>
  <c r="K190" i="4" s="1"/>
  <c r="B191" i="4"/>
  <c r="A192" i="4"/>
  <c r="F31" i="4"/>
  <c r="C33" i="4"/>
  <c r="E32" i="4"/>
  <c r="G32" i="4" s="1"/>
  <c r="H32" i="4" s="1"/>
  <c r="D35" i="4"/>
  <c r="B34" i="4"/>
  <c r="J34" i="4" s="1"/>
  <c r="A35" i="4"/>
  <c r="Q31" i="3"/>
  <c r="P32" i="3"/>
  <c r="E68" i="3"/>
  <c r="J33" i="3"/>
  <c r="J68" i="3" s="1"/>
  <c r="O33" i="3"/>
  <c r="O68" i="3" s="1"/>
  <c r="B33" i="3"/>
  <c r="A34" i="3"/>
  <c r="E34" i="3"/>
  <c r="C33" i="3"/>
  <c r="N33" i="3" s="1"/>
  <c r="C68" i="3"/>
  <c r="B68" i="3"/>
  <c r="A69" i="3"/>
  <c r="F31" i="3"/>
  <c r="G31" i="3" s="1"/>
  <c r="D32" i="3"/>
  <c r="I32" i="3"/>
  <c r="K31" i="3"/>
  <c r="L31" i="3" s="1"/>
  <c r="M33" i="4" l="1"/>
  <c r="F32" i="4"/>
  <c r="L34" i="4"/>
  <c r="N34" i="4" s="1"/>
  <c r="O34" i="4" s="1"/>
  <c r="A193" i="4"/>
  <c r="B192" i="4"/>
  <c r="A36" i="4"/>
  <c r="B35" i="4"/>
  <c r="J35" i="4" s="1"/>
  <c r="D36" i="4"/>
  <c r="D191" i="4"/>
  <c r="K35" i="4"/>
  <c r="K191" i="4" s="1"/>
  <c r="C34" i="4"/>
  <c r="E33" i="4"/>
  <c r="G33" i="4" s="1"/>
  <c r="H33" i="4" s="1"/>
  <c r="Q32" i="3"/>
  <c r="P33" i="3"/>
  <c r="I33" i="3"/>
  <c r="K32" i="3"/>
  <c r="L32" i="3" s="1"/>
  <c r="F32" i="3"/>
  <c r="G32" i="3" s="1"/>
  <c r="D33" i="3"/>
  <c r="B69" i="3"/>
  <c r="A70" i="3"/>
  <c r="C69" i="3"/>
  <c r="C34" i="3"/>
  <c r="N34" i="3" s="1"/>
  <c r="B34" i="3"/>
  <c r="A35" i="3"/>
  <c r="E35" i="3"/>
  <c r="E69" i="3"/>
  <c r="J34" i="3"/>
  <c r="J69" i="3" s="1"/>
  <c r="O34" i="3"/>
  <c r="O69" i="3" s="1"/>
  <c r="L35" i="4" l="1"/>
  <c r="N35" i="4" s="1"/>
  <c r="O35" i="4" s="1"/>
  <c r="D192" i="4"/>
  <c r="K36" i="4"/>
  <c r="K192" i="4" s="1"/>
  <c r="D37" i="4"/>
  <c r="B36" i="4"/>
  <c r="J36" i="4" s="1"/>
  <c r="A37" i="4"/>
  <c r="A194" i="4"/>
  <c r="B193" i="4"/>
  <c r="M34" i="4"/>
  <c r="F33" i="4"/>
  <c r="E34" i="4"/>
  <c r="G34" i="4" s="1"/>
  <c r="H34" i="4" s="1"/>
  <c r="C35" i="4"/>
  <c r="Q33" i="3"/>
  <c r="P34" i="3"/>
  <c r="E70" i="3"/>
  <c r="J35" i="3"/>
  <c r="J70" i="3" s="1"/>
  <c r="O35" i="3"/>
  <c r="O70" i="3" s="1"/>
  <c r="E36" i="3"/>
  <c r="C35" i="3"/>
  <c r="N35" i="3" s="1"/>
  <c r="B35" i="3"/>
  <c r="A36" i="3"/>
  <c r="F33" i="3"/>
  <c r="G33" i="3" s="1"/>
  <c r="D34" i="3"/>
  <c r="K33" i="3"/>
  <c r="L33" i="3" s="1"/>
  <c r="I34" i="3"/>
  <c r="C70" i="3"/>
  <c r="A71" i="3"/>
  <c r="B70" i="3"/>
  <c r="M35" i="4" l="1"/>
  <c r="F34" i="4"/>
  <c r="L36" i="4"/>
  <c r="N36" i="4" s="1"/>
  <c r="O36" i="4" s="1"/>
  <c r="E35" i="4"/>
  <c r="G35" i="4" s="1"/>
  <c r="H35" i="4" s="1"/>
  <c r="C36" i="4"/>
  <c r="B194" i="4"/>
  <c r="A195" i="4"/>
  <c r="D38" i="4"/>
  <c r="B37" i="4"/>
  <c r="J37" i="4" s="1"/>
  <c r="A38" i="4"/>
  <c r="D193" i="4"/>
  <c r="K37" i="4"/>
  <c r="K193" i="4" s="1"/>
  <c r="Q34" i="3"/>
  <c r="P35" i="3"/>
  <c r="O36" i="3"/>
  <c r="O71" i="3" s="1"/>
  <c r="E71" i="3"/>
  <c r="J36" i="3"/>
  <c r="J71" i="3" s="1"/>
  <c r="B71" i="3"/>
  <c r="A72" i="3"/>
  <c r="C71" i="3"/>
  <c r="K34" i="3"/>
  <c r="L34" i="3" s="1"/>
  <c r="I35" i="3"/>
  <c r="D35" i="3"/>
  <c r="F34" i="3"/>
  <c r="G34" i="3" s="1"/>
  <c r="E37" i="3"/>
  <c r="C36" i="3"/>
  <c r="N36" i="3" s="1"/>
  <c r="B36" i="3"/>
  <c r="A37" i="3"/>
  <c r="M36" i="4" l="1"/>
  <c r="F35" i="4"/>
  <c r="L37" i="4"/>
  <c r="N37" i="4" s="1"/>
  <c r="O37" i="4" s="1"/>
  <c r="D39" i="4"/>
  <c r="B38" i="4"/>
  <c r="J38" i="4" s="1"/>
  <c r="A39" i="4"/>
  <c r="D194" i="4"/>
  <c r="K38" i="4"/>
  <c r="K194" i="4" s="1"/>
  <c r="C37" i="4"/>
  <c r="E36" i="4"/>
  <c r="G36" i="4" s="1"/>
  <c r="H36" i="4" s="1"/>
  <c r="A196" i="4"/>
  <c r="B195" i="4"/>
  <c r="Q35" i="3"/>
  <c r="P36" i="3"/>
  <c r="C72" i="3"/>
  <c r="B72" i="3"/>
  <c r="A73" i="3"/>
  <c r="E72" i="3"/>
  <c r="O37" i="3"/>
  <c r="O72" i="3" s="1"/>
  <c r="J37" i="3"/>
  <c r="J72" i="3" s="1"/>
  <c r="D36" i="3"/>
  <c r="F35" i="3"/>
  <c r="G35" i="3" s="1"/>
  <c r="E38" i="3"/>
  <c r="C37" i="3"/>
  <c r="N37" i="3" s="1"/>
  <c r="B37" i="3"/>
  <c r="A38" i="3"/>
  <c r="K35" i="3"/>
  <c r="L35" i="3" s="1"/>
  <c r="I36" i="3"/>
  <c r="L38" i="4" l="1"/>
  <c r="N38" i="4" s="1"/>
  <c r="O38" i="4" s="1"/>
  <c r="C38" i="4"/>
  <c r="E37" i="4"/>
  <c r="G37" i="4" s="1"/>
  <c r="H37" i="4" s="1"/>
  <c r="D195" i="4"/>
  <c r="K39" i="4"/>
  <c r="K195" i="4" s="1"/>
  <c r="F36" i="4"/>
  <c r="A40" i="4"/>
  <c r="B39" i="4"/>
  <c r="J39" i="4" s="1"/>
  <c r="D40" i="4"/>
  <c r="M37" i="4"/>
  <c r="A197" i="4"/>
  <c r="B196" i="4"/>
  <c r="Q36" i="3"/>
  <c r="P37" i="3"/>
  <c r="C73" i="3"/>
  <c r="B73" i="3"/>
  <c r="A74" i="3"/>
  <c r="O38" i="3"/>
  <c r="O73" i="3" s="1"/>
  <c r="E73" i="3"/>
  <c r="J38" i="3"/>
  <c r="J73" i="3" s="1"/>
  <c r="E39" i="3"/>
  <c r="C38" i="3"/>
  <c r="N38" i="3" s="1"/>
  <c r="B38" i="3"/>
  <c r="A39" i="3"/>
  <c r="K36" i="3"/>
  <c r="L36" i="3" s="1"/>
  <c r="I37" i="3"/>
  <c r="D37" i="3"/>
  <c r="F36" i="3"/>
  <c r="G36" i="3" s="1"/>
  <c r="L39" i="4" l="1"/>
  <c r="N39" i="4" s="1"/>
  <c r="O39" i="4" s="1"/>
  <c r="D41" i="4"/>
  <c r="B40" i="4"/>
  <c r="J40" i="4" s="1"/>
  <c r="A41" i="4"/>
  <c r="F37" i="4"/>
  <c r="B197" i="4"/>
  <c r="A198" i="4"/>
  <c r="M38" i="4"/>
  <c r="E38" i="4"/>
  <c r="G38" i="4" s="1"/>
  <c r="H38" i="4" s="1"/>
  <c r="C39" i="4"/>
  <c r="D196" i="4"/>
  <c r="K40" i="4"/>
  <c r="K196" i="4" s="1"/>
  <c r="Q37" i="3"/>
  <c r="P38" i="3"/>
  <c r="C74" i="3"/>
  <c r="B74" i="3"/>
  <c r="A75" i="3"/>
  <c r="A40" i="3"/>
  <c r="E40" i="3"/>
  <c r="C39" i="3"/>
  <c r="N39" i="3" s="1"/>
  <c r="B39" i="3"/>
  <c r="K37" i="3"/>
  <c r="L37" i="3" s="1"/>
  <c r="I38" i="3"/>
  <c r="E74" i="3"/>
  <c r="O39" i="3"/>
  <c r="O74" i="3" s="1"/>
  <c r="J39" i="3"/>
  <c r="J74" i="3" s="1"/>
  <c r="F37" i="3"/>
  <c r="G37" i="3" s="1"/>
  <c r="D38" i="3"/>
  <c r="M39" i="4" l="1"/>
  <c r="F38" i="4"/>
  <c r="L40" i="4"/>
  <c r="N40" i="4" s="1"/>
  <c r="O40" i="4" s="1"/>
  <c r="B198" i="4"/>
  <c r="A199" i="4"/>
  <c r="D197" i="4"/>
  <c r="K41" i="4"/>
  <c r="K197" i="4" s="1"/>
  <c r="D42" i="4"/>
  <c r="B41" i="4"/>
  <c r="J41" i="4" s="1"/>
  <c r="A42" i="4"/>
  <c r="E39" i="4"/>
  <c r="G39" i="4" s="1"/>
  <c r="H39" i="4" s="1"/>
  <c r="C40" i="4"/>
  <c r="Q38" i="3"/>
  <c r="P39" i="3"/>
  <c r="A41" i="3"/>
  <c r="E41" i="3"/>
  <c r="C40" i="3"/>
  <c r="N40" i="3" s="1"/>
  <c r="B40" i="3"/>
  <c r="A76" i="3"/>
  <c r="C75" i="3"/>
  <c r="B75" i="3"/>
  <c r="E75" i="3"/>
  <c r="J40" i="3"/>
  <c r="J75" i="3" s="1"/>
  <c r="O40" i="3"/>
  <c r="O75" i="3" s="1"/>
  <c r="I39" i="3"/>
  <c r="K38" i="3"/>
  <c r="L38" i="3" s="1"/>
  <c r="F38" i="3"/>
  <c r="G38" i="3" s="1"/>
  <c r="D39" i="3"/>
  <c r="M40" i="4" l="1"/>
  <c r="F39" i="4"/>
  <c r="L41" i="4"/>
  <c r="N41" i="4" s="1"/>
  <c r="O41" i="4" s="1"/>
  <c r="C41" i="4"/>
  <c r="E40" i="4"/>
  <c r="G40" i="4" s="1"/>
  <c r="H40" i="4" s="1"/>
  <c r="A200" i="4"/>
  <c r="B199" i="4"/>
  <c r="D43" i="4"/>
  <c r="B42" i="4"/>
  <c r="J42" i="4" s="1"/>
  <c r="A43" i="4"/>
  <c r="D198" i="4"/>
  <c r="K42" i="4"/>
  <c r="K198" i="4" s="1"/>
  <c r="Q39" i="3"/>
  <c r="P40" i="3"/>
  <c r="E76" i="3"/>
  <c r="J41" i="3"/>
  <c r="J76" i="3" s="1"/>
  <c r="O41" i="3"/>
  <c r="O76" i="3" s="1"/>
  <c r="B41" i="3"/>
  <c r="A42" i="3"/>
  <c r="E42" i="3"/>
  <c r="C41" i="3"/>
  <c r="N41" i="3" s="1"/>
  <c r="I40" i="3"/>
  <c r="K39" i="3"/>
  <c r="L39" i="3" s="1"/>
  <c r="F39" i="3"/>
  <c r="G39" i="3" s="1"/>
  <c r="D40" i="3"/>
  <c r="C76" i="3"/>
  <c r="B76" i="3"/>
  <c r="A77" i="3"/>
  <c r="F40" i="4" l="1"/>
  <c r="M41" i="4"/>
  <c r="L42" i="4"/>
  <c r="N42" i="4" s="1"/>
  <c r="O42" i="4" s="1"/>
  <c r="C42" i="4"/>
  <c r="E41" i="4"/>
  <c r="G41" i="4" s="1"/>
  <c r="H41" i="4" s="1"/>
  <c r="A201" i="4"/>
  <c r="B200" i="4"/>
  <c r="A44" i="4"/>
  <c r="B43" i="4"/>
  <c r="J43" i="4" s="1"/>
  <c r="D44" i="4"/>
  <c r="D199" i="4"/>
  <c r="K43" i="4"/>
  <c r="K199" i="4" s="1"/>
  <c r="Q40" i="3"/>
  <c r="P41" i="3"/>
  <c r="C42" i="3"/>
  <c r="N42" i="3" s="1"/>
  <c r="B42" i="3"/>
  <c r="A43" i="3"/>
  <c r="E43" i="3"/>
  <c r="I41" i="3"/>
  <c r="K40" i="3"/>
  <c r="L40" i="3" s="1"/>
  <c r="F40" i="3"/>
  <c r="G40" i="3" s="1"/>
  <c r="D41" i="3"/>
  <c r="B77" i="3"/>
  <c r="A78" i="3"/>
  <c r="C77" i="3"/>
  <c r="E77" i="3"/>
  <c r="J42" i="3"/>
  <c r="J77" i="3" s="1"/>
  <c r="O42" i="3"/>
  <c r="O77" i="3" s="1"/>
  <c r="M42" i="4" l="1"/>
  <c r="L43" i="4"/>
  <c r="N43" i="4" s="1"/>
  <c r="O43" i="4" s="1"/>
  <c r="E42" i="4"/>
  <c r="G42" i="4" s="1"/>
  <c r="H42" i="4" s="1"/>
  <c r="C43" i="4"/>
  <c r="F41" i="4"/>
  <c r="B201" i="4"/>
  <c r="A202" i="4"/>
  <c r="D200" i="4"/>
  <c r="K44" i="4"/>
  <c r="K200" i="4" s="1"/>
  <c r="D45" i="4"/>
  <c r="B44" i="4"/>
  <c r="J44" i="4" s="1"/>
  <c r="A45" i="4"/>
  <c r="Q41" i="3"/>
  <c r="P42" i="3"/>
  <c r="E44" i="3"/>
  <c r="C43" i="3"/>
  <c r="N43" i="3" s="1"/>
  <c r="B43" i="3"/>
  <c r="A44" i="3"/>
  <c r="C78" i="3"/>
  <c r="A79" i="3"/>
  <c r="B78" i="3"/>
  <c r="F41" i="3"/>
  <c r="G41" i="3" s="1"/>
  <c r="D42" i="3"/>
  <c r="K41" i="3"/>
  <c r="L41" i="3" s="1"/>
  <c r="I42" i="3"/>
  <c r="E78" i="3"/>
  <c r="J43" i="3"/>
  <c r="J78" i="3" s="1"/>
  <c r="O43" i="3"/>
  <c r="O78" i="3" s="1"/>
  <c r="F42" i="4" l="1"/>
  <c r="L44" i="4"/>
  <c r="N44" i="4" s="1"/>
  <c r="O44" i="4" s="1"/>
  <c r="E43" i="4"/>
  <c r="G43" i="4" s="1"/>
  <c r="H43" i="4" s="1"/>
  <c r="C44" i="4"/>
  <c r="A203" i="4"/>
  <c r="B202" i="4"/>
  <c r="M43" i="4"/>
  <c r="D46" i="4"/>
  <c r="B45" i="4"/>
  <c r="J45" i="4" s="1"/>
  <c r="A46" i="4"/>
  <c r="D201" i="4"/>
  <c r="K45" i="4"/>
  <c r="K201" i="4" s="1"/>
  <c r="Q42" i="3"/>
  <c r="P43" i="3"/>
  <c r="O44" i="3"/>
  <c r="O79" i="3" s="1"/>
  <c r="J44" i="3"/>
  <c r="J79" i="3" s="1"/>
  <c r="E79" i="3"/>
  <c r="B79" i="3"/>
  <c r="A80" i="3"/>
  <c r="C79" i="3"/>
  <c r="D43" i="3"/>
  <c r="F42" i="3"/>
  <c r="G42" i="3" s="1"/>
  <c r="B44" i="3"/>
  <c r="C44" i="3"/>
  <c r="N44" i="3" s="1"/>
  <c r="E45" i="3"/>
  <c r="A45" i="3"/>
  <c r="K42" i="3"/>
  <c r="L42" i="3" s="1"/>
  <c r="I43" i="3"/>
  <c r="M44" i="4" l="1"/>
  <c r="L45" i="4"/>
  <c r="N45" i="4" s="1"/>
  <c r="O45" i="4" s="1"/>
  <c r="F43" i="4"/>
  <c r="A204" i="4"/>
  <c r="B203" i="4"/>
  <c r="C45" i="4"/>
  <c r="E44" i="4"/>
  <c r="G44" i="4" s="1"/>
  <c r="H44" i="4" s="1"/>
  <c r="D47" i="4"/>
  <c r="B46" i="4"/>
  <c r="J46" i="4" s="1"/>
  <c r="A47" i="4"/>
  <c r="D202" i="4"/>
  <c r="K46" i="4"/>
  <c r="K202" i="4" s="1"/>
  <c r="Q43" i="3"/>
  <c r="P44" i="3"/>
  <c r="C45" i="3"/>
  <c r="N45" i="3" s="1"/>
  <c r="E46" i="3"/>
  <c r="A46" i="3"/>
  <c r="B45" i="3"/>
  <c r="E80" i="3"/>
  <c r="J45" i="3"/>
  <c r="J80" i="3" s="1"/>
  <c r="O45" i="3"/>
  <c r="O80" i="3" s="1"/>
  <c r="D44" i="3"/>
  <c r="F43" i="3"/>
  <c r="G43" i="3" s="1"/>
  <c r="K43" i="3"/>
  <c r="L43" i="3" s="1"/>
  <c r="I44" i="3"/>
  <c r="C80" i="3"/>
  <c r="B80" i="3"/>
  <c r="A81" i="3"/>
  <c r="M45" i="4" l="1"/>
  <c r="L46" i="4"/>
  <c r="N46" i="4" s="1"/>
  <c r="O46" i="4" s="1"/>
  <c r="C46" i="4"/>
  <c r="E45" i="4"/>
  <c r="G45" i="4" s="1"/>
  <c r="H45" i="4" s="1"/>
  <c r="A205" i="4"/>
  <c r="B204" i="4"/>
  <c r="F44" i="4"/>
  <c r="A48" i="4"/>
  <c r="D48" i="4"/>
  <c r="B47" i="4"/>
  <c r="J47" i="4" s="1"/>
  <c r="D203" i="4"/>
  <c r="K47" i="4"/>
  <c r="K203" i="4" s="1"/>
  <c r="Q44" i="3"/>
  <c r="P45" i="3"/>
  <c r="K44" i="3"/>
  <c r="L44" i="3" s="1"/>
  <c r="I45" i="3"/>
  <c r="E47" i="3"/>
  <c r="A47" i="3"/>
  <c r="C46" i="3"/>
  <c r="N46" i="3" s="1"/>
  <c r="B46" i="3"/>
  <c r="O46" i="3"/>
  <c r="O81" i="3" s="1"/>
  <c r="J46" i="3"/>
  <c r="J81" i="3" s="1"/>
  <c r="E81" i="3"/>
  <c r="F44" i="3"/>
  <c r="G44" i="3" s="1"/>
  <c r="D45" i="3"/>
  <c r="C81" i="3"/>
  <c r="B81" i="3"/>
  <c r="A82" i="3"/>
  <c r="F45" i="4" l="1"/>
  <c r="M46" i="4"/>
  <c r="L47" i="4"/>
  <c r="N47" i="4" s="1"/>
  <c r="O47" i="4" s="1"/>
  <c r="E46" i="4"/>
  <c r="G46" i="4" s="1"/>
  <c r="H46" i="4" s="1"/>
  <c r="C47" i="4"/>
  <c r="B205" i="4"/>
  <c r="A206" i="4"/>
  <c r="D204" i="4"/>
  <c r="K48" i="4"/>
  <c r="K204" i="4" s="1"/>
  <c r="D49" i="4"/>
  <c r="B48" i="4"/>
  <c r="J48" i="4" s="1"/>
  <c r="A49" i="4"/>
  <c r="Q45" i="3"/>
  <c r="A48" i="3"/>
  <c r="E48" i="3"/>
  <c r="C47" i="3"/>
  <c r="N47" i="3" s="1"/>
  <c r="B47" i="3"/>
  <c r="I46" i="3"/>
  <c r="K45" i="3"/>
  <c r="L45" i="3" s="1"/>
  <c r="E82" i="3"/>
  <c r="O47" i="3"/>
  <c r="O82" i="3" s="1"/>
  <c r="J47" i="3"/>
  <c r="J82" i="3" s="1"/>
  <c r="C82" i="3"/>
  <c r="B82" i="3"/>
  <c r="A83" i="3"/>
  <c r="D46" i="3"/>
  <c r="F45" i="3"/>
  <c r="G45" i="3" s="1"/>
  <c r="P46" i="3"/>
  <c r="M47" i="4" l="1"/>
  <c r="L48" i="4"/>
  <c r="N48" i="4" s="1"/>
  <c r="O48" i="4" s="1"/>
  <c r="B206" i="4"/>
  <c r="A207" i="4"/>
  <c r="E47" i="4"/>
  <c r="G47" i="4" s="1"/>
  <c r="H47" i="4" s="1"/>
  <c r="C48" i="4"/>
  <c r="D50" i="4"/>
  <c r="B49" i="4"/>
  <c r="J49" i="4" s="1"/>
  <c r="A50" i="4"/>
  <c r="D205" i="4"/>
  <c r="K49" i="4"/>
  <c r="K205" i="4" s="1"/>
  <c r="F46" i="4"/>
  <c r="Q46" i="3"/>
  <c r="P47" i="3"/>
  <c r="I47" i="3"/>
  <c r="K46" i="3"/>
  <c r="L46" i="3" s="1"/>
  <c r="D47" i="3"/>
  <c r="F46" i="3"/>
  <c r="G46" i="3" s="1"/>
  <c r="A84" i="3"/>
  <c r="C83" i="3"/>
  <c r="B83" i="3"/>
  <c r="E83" i="3"/>
  <c r="J48" i="3"/>
  <c r="J83" i="3" s="1"/>
  <c r="O48" i="3"/>
  <c r="O83" i="3" s="1"/>
  <c r="A49" i="3"/>
  <c r="E49" i="3"/>
  <c r="C48" i="3"/>
  <c r="N48" i="3" s="1"/>
  <c r="B48" i="3"/>
  <c r="M48" i="4" l="1"/>
  <c r="L49" i="4"/>
  <c r="N49" i="4" s="1"/>
  <c r="O49" i="4" s="1"/>
  <c r="D206" i="4"/>
  <c r="K50" i="4"/>
  <c r="K206" i="4" s="1"/>
  <c r="F47" i="4"/>
  <c r="A208" i="4"/>
  <c r="B207" i="4"/>
  <c r="C49" i="4"/>
  <c r="E48" i="4"/>
  <c r="G48" i="4" s="1"/>
  <c r="H48" i="4" s="1"/>
  <c r="D51" i="4"/>
  <c r="B50" i="4"/>
  <c r="J50" i="4" s="1"/>
  <c r="A51" i="4"/>
  <c r="Q47" i="3"/>
  <c r="P48" i="3"/>
  <c r="D48" i="3"/>
  <c r="F47" i="3"/>
  <c r="G47" i="3" s="1"/>
  <c r="I48" i="3"/>
  <c r="K47" i="3"/>
  <c r="L47" i="3" s="1"/>
  <c r="B49" i="3"/>
  <c r="E50" i="3"/>
  <c r="A50" i="3"/>
  <c r="C49" i="3"/>
  <c r="N49" i="3" s="1"/>
  <c r="E84" i="3"/>
  <c r="J49" i="3"/>
  <c r="J84" i="3" s="1"/>
  <c r="O49" i="3"/>
  <c r="O84" i="3" s="1"/>
  <c r="C84" i="3"/>
  <c r="A85" i="3"/>
  <c r="B84" i="3"/>
  <c r="F48" i="4" l="1"/>
  <c r="M49" i="4"/>
  <c r="L50" i="4"/>
  <c r="N50" i="4" s="1"/>
  <c r="O50" i="4" s="1"/>
  <c r="A209" i="4"/>
  <c r="B208" i="4"/>
  <c r="A52" i="4"/>
  <c r="B51" i="4"/>
  <c r="J51" i="4" s="1"/>
  <c r="D52" i="4"/>
  <c r="D207" i="4"/>
  <c r="K51" i="4"/>
  <c r="K207" i="4" s="1"/>
  <c r="C50" i="4"/>
  <c r="E49" i="4"/>
  <c r="G49" i="4" s="1"/>
  <c r="H49" i="4" s="1"/>
  <c r="Q48" i="3"/>
  <c r="P49" i="3"/>
  <c r="F48" i="3"/>
  <c r="G48" i="3" s="1"/>
  <c r="D49" i="3"/>
  <c r="K48" i="3"/>
  <c r="L48" i="3" s="1"/>
  <c r="I49" i="3"/>
  <c r="E85" i="3"/>
  <c r="O50" i="3"/>
  <c r="O85" i="3" s="1"/>
  <c r="J50" i="3"/>
  <c r="J85" i="3" s="1"/>
  <c r="C50" i="3"/>
  <c r="N50" i="3" s="1"/>
  <c r="B50" i="3"/>
  <c r="A51" i="3"/>
  <c r="E51" i="3"/>
  <c r="B85" i="3"/>
  <c r="A86" i="3"/>
  <c r="C85" i="3"/>
  <c r="Q49" i="3" l="1"/>
  <c r="M50" i="4"/>
  <c r="L51" i="4"/>
  <c r="N51" i="4" s="1"/>
  <c r="F49" i="4"/>
  <c r="B209" i="4"/>
  <c r="A210" i="4"/>
  <c r="D53" i="4"/>
  <c r="B52" i="4"/>
  <c r="J52" i="4" s="1"/>
  <c r="A53" i="4"/>
  <c r="E50" i="4"/>
  <c r="G50" i="4" s="1"/>
  <c r="H50" i="4" s="1"/>
  <c r="C51" i="4"/>
  <c r="D208" i="4"/>
  <c r="K52" i="4"/>
  <c r="K208" i="4" s="1"/>
  <c r="P50" i="3"/>
  <c r="E86" i="3"/>
  <c r="J51" i="3"/>
  <c r="J86" i="3" s="1"/>
  <c r="O51" i="3"/>
  <c r="O86" i="3" s="1"/>
  <c r="K49" i="3"/>
  <c r="L49" i="3" s="1"/>
  <c r="I50" i="3"/>
  <c r="E52" i="3"/>
  <c r="C51" i="3"/>
  <c r="N51" i="3" s="1"/>
  <c r="B51" i="3"/>
  <c r="A52" i="3"/>
  <c r="F49" i="3"/>
  <c r="G49" i="3" s="1"/>
  <c r="D50" i="3"/>
  <c r="C86" i="3"/>
  <c r="A87" i="3"/>
  <c r="B86" i="3"/>
  <c r="Q50" i="3" l="1"/>
  <c r="L52" i="4"/>
  <c r="N52" i="4" s="1"/>
  <c r="O52" i="4" s="1"/>
  <c r="D54" i="4"/>
  <c r="B53" i="4"/>
  <c r="J53" i="4" s="1"/>
  <c r="A54" i="4"/>
  <c r="D209" i="4"/>
  <c r="K53" i="4"/>
  <c r="K209" i="4" s="1"/>
  <c r="A211" i="4"/>
  <c r="B210" i="4"/>
  <c r="E51" i="4"/>
  <c r="G51" i="4" s="1"/>
  <c r="H51" i="4" s="1"/>
  <c r="C52" i="4"/>
  <c r="F50" i="4"/>
  <c r="M51" i="4"/>
  <c r="O51" i="4" s="1"/>
  <c r="P51" i="3"/>
  <c r="B87" i="3"/>
  <c r="A88" i="3"/>
  <c r="C87" i="3"/>
  <c r="F50" i="3"/>
  <c r="G50" i="3" s="1"/>
  <c r="D51" i="3"/>
  <c r="O52" i="3"/>
  <c r="O87" i="3" s="1"/>
  <c r="E87" i="3"/>
  <c r="J52" i="3"/>
  <c r="J87" i="3" s="1"/>
  <c r="A53" i="3"/>
  <c r="E53" i="3"/>
  <c r="B52" i="3"/>
  <c r="C52" i="3"/>
  <c r="N52" i="3" s="1"/>
  <c r="K50" i="3"/>
  <c r="L50" i="3" s="1"/>
  <c r="I51" i="3"/>
  <c r="Q51" i="3" l="1"/>
  <c r="M52" i="4"/>
  <c r="F51" i="4"/>
  <c r="L53" i="4"/>
  <c r="N53" i="4" s="1"/>
  <c r="O53" i="4" s="1"/>
  <c r="A212" i="4"/>
  <c r="B211" i="4"/>
  <c r="D55" i="4"/>
  <c r="B54" i="4"/>
  <c r="J54" i="4" s="1"/>
  <c r="A55" i="4"/>
  <c r="D210" i="4"/>
  <c r="K54" i="4"/>
  <c r="K210" i="4" s="1"/>
  <c r="C53" i="4"/>
  <c r="E52" i="4"/>
  <c r="G52" i="4" s="1"/>
  <c r="H52" i="4" s="1"/>
  <c r="P52" i="3"/>
  <c r="C53" i="3"/>
  <c r="N53" i="3" s="1"/>
  <c r="E54" i="3"/>
  <c r="B53" i="3"/>
  <c r="A54" i="3"/>
  <c r="C88" i="3"/>
  <c r="B88" i="3"/>
  <c r="A89" i="3"/>
  <c r="E88" i="3"/>
  <c r="J53" i="3"/>
  <c r="J88" i="3" s="1"/>
  <c r="O53" i="3"/>
  <c r="O88" i="3" s="1"/>
  <c r="I52" i="3"/>
  <c r="K51" i="3"/>
  <c r="L51" i="3" s="1"/>
  <c r="D52" i="3"/>
  <c r="F51" i="3"/>
  <c r="G51" i="3" s="1"/>
  <c r="Q52" i="3" l="1"/>
  <c r="M53" i="4"/>
  <c r="L54" i="4"/>
  <c r="N54" i="4" s="1"/>
  <c r="O54" i="4" s="1"/>
  <c r="A56" i="4"/>
  <c r="D56" i="4"/>
  <c r="B55" i="4"/>
  <c r="B185" i="4" s="1"/>
  <c r="F52" i="4"/>
  <c r="A213" i="4"/>
  <c r="B212" i="4"/>
  <c r="D211" i="4"/>
  <c r="K55" i="4"/>
  <c r="K211" i="4" s="1"/>
  <c r="C54" i="4"/>
  <c r="E53" i="4"/>
  <c r="G53" i="4" s="1"/>
  <c r="H53" i="4" s="1"/>
  <c r="P53" i="3"/>
  <c r="B54" i="3"/>
  <c r="E55" i="3"/>
  <c r="C54" i="3"/>
  <c r="N54" i="3" s="1"/>
  <c r="A55" i="3"/>
  <c r="K52" i="3"/>
  <c r="L52" i="3" s="1"/>
  <c r="I53" i="3"/>
  <c r="C89" i="3"/>
  <c r="B89" i="3"/>
  <c r="A90" i="3"/>
  <c r="J54" i="3"/>
  <c r="J89" i="3" s="1"/>
  <c r="E89" i="3"/>
  <c r="O54" i="3"/>
  <c r="O89" i="3" s="1"/>
  <c r="F52" i="3"/>
  <c r="G52" i="3" s="1"/>
  <c r="D53" i="3"/>
  <c r="Q53" i="3" l="1"/>
  <c r="F53" i="4"/>
  <c r="M54" i="4"/>
  <c r="J185" i="4"/>
  <c r="C185" i="4"/>
  <c r="B213" i="4"/>
  <c r="A214" i="4"/>
  <c r="D212" i="4"/>
  <c r="K56" i="4"/>
  <c r="K212" i="4" s="1"/>
  <c r="D57" i="4"/>
  <c r="B56" i="4"/>
  <c r="A57" i="4"/>
  <c r="E54" i="4"/>
  <c r="G54" i="4" s="1"/>
  <c r="H54" i="4" s="1"/>
  <c r="C55" i="4"/>
  <c r="J55" i="4"/>
  <c r="P54" i="3"/>
  <c r="E90" i="3"/>
  <c r="O55" i="3"/>
  <c r="O90" i="3" s="1"/>
  <c r="J55" i="3"/>
  <c r="J90" i="3" s="1"/>
  <c r="I54" i="3"/>
  <c r="K53" i="3"/>
  <c r="L53" i="3" s="1"/>
  <c r="C55" i="3"/>
  <c r="N55" i="3" s="1"/>
  <c r="A56" i="3"/>
  <c r="E56" i="3"/>
  <c r="B55" i="3"/>
  <c r="C90" i="3"/>
  <c r="B90" i="3"/>
  <c r="A91" i="3"/>
  <c r="F53" i="3"/>
  <c r="G53" i="3" s="1"/>
  <c r="D54" i="3"/>
  <c r="Q54" i="3" l="1"/>
  <c r="B214" i="4"/>
  <c r="A215" i="4"/>
  <c r="E55" i="4"/>
  <c r="G55" i="4" s="1"/>
  <c r="H55" i="4" s="1"/>
  <c r="C56" i="4"/>
  <c r="E185" i="4"/>
  <c r="C186" i="4"/>
  <c r="D58" i="4"/>
  <c r="B57" i="4"/>
  <c r="A58" i="4"/>
  <c r="J186" i="4"/>
  <c r="L185" i="4"/>
  <c r="J56" i="4"/>
  <c r="L55" i="4"/>
  <c r="D213" i="4"/>
  <c r="K57" i="4"/>
  <c r="K213" i="4" s="1"/>
  <c r="F54" i="4"/>
  <c r="P55" i="3"/>
  <c r="E91" i="3"/>
  <c r="J56" i="3"/>
  <c r="J91" i="3" s="1"/>
  <c r="O56" i="3"/>
  <c r="O91" i="3" s="1"/>
  <c r="A92" i="3"/>
  <c r="C91" i="3"/>
  <c r="B91" i="3"/>
  <c r="E57" i="3"/>
  <c r="A57" i="3"/>
  <c r="C56" i="3"/>
  <c r="N56" i="3" s="1"/>
  <c r="B56" i="3"/>
  <c r="F54" i="3"/>
  <c r="G54" i="3" s="1"/>
  <c r="D55" i="3"/>
  <c r="K54" i="3"/>
  <c r="L54" i="3" s="1"/>
  <c r="I55" i="3"/>
  <c r="Q55" i="3" l="1"/>
  <c r="F55" i="4"/>
  <c r="D59" i="4"/>
  <c r="B58" i="4"/>
  <c r="A59" i="4"/>
  <c r="D214" i="4"/>
  <c r="K58" i="4"/>
  <c r="K214" i="4" s="1"/>
  <c r="C187" i="4"/>
  <c r="E186" i="4"/>
  <c r="G186" i="4" s="1"/>
  <c r="N55" i="4"/>
  <c r="O55" i="4" s="1"/>
  <c r="M55" i="4"/>
  <c r="G185" i="4"/>
  <c r="H185" i="4" s="1"/>
  <c r="F185" i="4"/>
  <c r="J57" i="4"/>
  <c r="L56" i="4"/>
  <c r="N56" i="4" s="1"/>
  <c r="C57" i="4"/>
  <c r="E56" i="4"/>
  <c r="G56" i="4" s="1"/>
  <c r="H56" i="4" s="1"/>
  <c r="N185" i="4"/>
  <c r="O185" i="4" s="1"/>
  <c r="M185" i="4"/>
  <c r="J187" i="4"/>
  <c r="L186" i="4"/>
  <c r="N186" i="4" s="1"/>
  <c r="A216" i="4"/>
  <c r="B215" i="4"/>
  <c r="P56" i="3"/>
  <c r="B57" i="3"/>
  <c r="A58" i="3"/>
  <c r="C57" i="3"/>
  <c r="C66" i="3" s="1"/>
  <c r="E58" i="3"/>
  <c r="I56" i="3"/>
  <c r="K55" i="3"/>
  <c r="L55" i="3" s="1"/>
  <c r="O57" i="3"/>
  <c r="O92" i="3" s="1"/>
  <c r="E92" i="3"/>
  <c r="J57" i="3"/>
  <c r="J92" i="3" s="1"/>
  <c r="D56" i="3"/>
  <c r="F55" i="3"/>
  <c r="G55" i="3" s="1"/>
  <c r="C92" i="3"/>
  <c r="A93" i="3"/>
  <c r="B92" i="3"/>
  <c r="Q56" i="3" l="1"/>
  <c r="H186" i="4"/>
  <c r="M186" i="4"/>
  <c r="M56" i="4"/>
  <c r="F56" i="4"/>
  <c r="C58" i="4"/>
  <c r="E57" i="4"/>
  <c r="G57" i="4" s="1"/>
  <c r="H57" i="4" s="1"/>
  <c r="C188" i="4"/>
  <c r="E187" i="4"/>
  <c r="G187" i="4" s="1"/>
  <c r="H187" i="4" s="1"/>
  <c r="O56" i="4"/>
  <c r="A217" i="4"/>
  <c r="B216" i="4"/>
  <c r="L57" i="4"/>
  <c r="N57" i="4" s="1"/>
  <c r="O57" i="4" s="1"/>
  <c r="J58" i="4"/>
  <c r="O186" i="4"/>
  <c r="F186" i="4"/>
  <c r="D215" i="4"/>
  <c r="K59" i="4"/>
  <c r="K215" i="4" s="1"/>
  <c r="L187" i="4"/>
  <c r="N187" i="4" s="1"/>
  <c r="O187" i="4" s="1"/>
  <c r="J188" i="4"/>
  <c r="A60" i="4"/>
  <c r="D60" i="4"/>
  <c r="B59" i="4"/>
  <c r="E93" i="3"/>
  <c r="J58" i="3"/>
  <c r="J93" i="3" s="1"/>
  <c r="O58" i="3"/>
  <c r="O93" i="3" s="1"/>
  <c r="I66" i="3"/>
  <c r="D66" i="3"/>
  <c r="N66" i="3"/>
  <c r="C58" i="3"/>
  <c r="B58" i="3"/>
  <c r="B93" i="3"/>
  <c r="C93" i="3"/>
  <c r="N57" i="3"/>
  <c r="I57" i="3"/>
  <c r="K56" i="3"/>
  <c r="L56" i="3" s="1"/>
  <c r="F56" i="3"/>
  <c r="G56" i="3" s="1"/>
  <c r="D57" i="3"/>
  <c r="F57" i="4" l="1"/>
  <c r="F187" i="4"/>
  <c r="B217" i="4"/>
  <c r="A218" i="4"/>
  <c r="D216" i="4"/>
  <c r="K60" i="4"/>
  <c r="K216" i="4" s="1"/>
  <c r="M187" i="4"/>
  <c r="D61" i="4"/>
  <c r="B60" i="4"/>
  <c r="A61" i="4"/>
  <c r="M57" i="4"/>
  <c r="E188" i="4"/>
  <c r="G188" i="4" s="1"/>
  <c r="H188" i="4" s="1"/>
  <c r="C189" i="4"/>
  <c r="L188" i="4"/>
  <c r="N188" i="4" s="1"/>
  <c r="O188" i="4" s="1"/>
  <c r="J189" i="4"/>
  <c r="L58" i="4"/>
  <c r="N58" i="4" s="1"/>
  <c r="O58" i="4" s="1"/>
  <c r="J59" i="4"/>
  <c r="E58" i="4"/>
  <c r="G58" i="4" s="1"/>
  <c r="H58" i="4" s="1"/>
  <c r="C59" i="4"/>
  <c r="K57" i="3"/>
  <c r="L57" i="3" s="1"/>
  <c r="I58" i="3"/>
  <c r="K58" i="3" s="1"/>
  <c r="D67" i="3"/>
  <c r="F66" i="3"/>
  <c r="G66" i="3" s="1"/>
  <c r="N67" i="3"/>
  <c r="P66" i="3"/>
  <c r="Q66" i="3" s="1"/>
  <c r="I67" i="3"/>
  <c r="K66" i="3"/>
  <c r="L66" i="3" s="1"/>
  <c r="P57" i="3"/>
  <c r="Q57" i="3" s="1"/>
  <c r="N58" i="3"/>
  <c r="P58" i="3" s="1"/>
  <c r="D58" i="3"/>
  <c r="F58" i="3" s="1"/>
  <c r="F57" i="3"/>
  <c r="G57" i="3" s="1"/>
  <c r="F58" i="4" l="1"/>
  <c r="D217" i="4"/>
  <c r="K61" i="4"/>
  <c r="K217" i="4" s="1"/>
  <c r="E189" i="4"/>
  <c r="G189" i="4" s="1"/>
  <c r="H189" i="4" s="1"/>
  <c r="C190" i="4"/>
  <c r="M188" i="4"/>
  <c r="J190" i="4"/>
  <c r="L189" i="4"/>
  <c r="N189" i="4" s="1"/>
  <c r="O189" i="4" s="1"/>
  <c r="E59" i="4"/>
  <c r="G59" i="4" s="1"/>
  <c r="H59" i="4" s="1"/>
  <c r="C60" i="4"/>
  <c r="M58" i="4"/>
  <c r="B218" i="4"/>
  <c r="A219" i="4"/>
  <c r="J60" i="4"/>
  <c r="L59" i="4"/>
  <c r="N59" i="4" s="1"/>
  <c r="O59" i="4" s="1"/>
  <c r="F188" i="4"/>
  <c r="D62" i="4"/>
  <c r="B61" i="4"/>
  <c r="A62" i="4"/>
  <c r="G58" i="3"/>
  <c r="G59" i="3" s="1"/>
  <c r="L58" i="3"/>
  <c r="P67" i="3"/>
  <c r="Q67" i="3" s="1"/>
  <c r="N68" i="3"/>
  <c r="K67" i="3"/>
  <c r="L67" i="3" s="1"/>
  <c r="I68" i="3"/>
  <c r="F67" i="3"/>
  <c r="G67" i="3" s="1"/>
  <c r="D68" i="3"/>
  <c r="Q58" i="3"/>
  <c r="D93" i="1"/>
  <c r="D90" i="1"/>
  <c r="D86" i="1"/>
  <c r="D85" i="1"/>
  <c r="D82" i="1"/>
  <c r="D78" i="1"/>
  <c r="D77" i="1"/>
  <c r="D74" i="1"/>
  <c r="D70" i="1"/>
  <c r="D69" i="1"/>
  <c r="D66" i="1"/>
  <c r="N57" i="1"/>
  <c r="N92" i="1" s="1"/>
  <c r="N56" i="1"/>
  <c r="N91" i="1" s="1"/>
  <c r="N49" i="1"/>
  <c r="N84" i="1" s="1"/>
  <c r="N48" i="1"/>
  <c r="N83" i="1" s="1"/>
  <c r="N41" i="1"/>
  <c r="N76" i="1" s="1"/>
  <c r="N40" i="1"/>
  <c r="N75" i="1" s="1"/>
  <c r="N33" i="1"/>
  <c r="N68" i="1" s="1"/>
  <c r="N32" i="1"/>
  <c r="N67" i="1" s="1"/>
  <c r="I55" i="1"/>
  <c r="I90" i="1" s="1"/>
  <c r="I54" i="1"/>
  <c r="I89" i="1" s="1"/>
  <c r="I51" i="1"/>
  <c r="I86" i="1" s="1"/>
  <c r="I47" i="1"/>
  <c r="I82" i="1" s="1"/>
  <c r="I46" i="1"/>
  <c r="I81" i="1" s="1"/>
  <c r="I43" i="1"/>
  <c r="I78" i="1" s="1"/>
  <c r="I39" i="1"/>
  <c r="I74" i="1" s="1"/>
  <c r="I38" i="1"/>
  <c r="I73" i="1" s="1"/>
  <c r="I35" i="1"/>
  <c r="I70" i="1" s="1"/>
  <c r="I31" i="1"/>
  <c r="I66" i="1" s="1"/>
  <c r="I30" i="1"/>
  <c r="I65" i="1" s="1"/>
  <c r="D58" i="1"/>
  <c r="I58" i="1" s="1"/>
  <c r="I93" i="1" s="1"/>
  <c r="D57" i="1"/>
  <c r="D92" i="1" s="1"/>
  <c r="D56" i="1"/>
  <c r="D91" i="1" s="1"/>
  <c r="D55" i="1"/>
  <c r="N55" i="1" s="1"/>
  <c r="N90" i="1" s="1"/>
  <c r="D54" i="1"/>
  <c r="N54" i="1" s="1"/>
  <c r="N89" i="1" s="1"/>
  <c r="D53" i="1"/>
  <c r="I53" i="1" s="1"/>
  <c r="I88" i="1" s="1"/>
  <c r="D52" i="1"/>
  <c r="I52" i="1" s="1"/>
  <c r="I87" i="1" s="1"/>
  <c r="D51" i="1"/>
  <c r="N51" i="1" s="1"/>
  <c r="N86" i="1" s="1"/>
  <c r="D50" i="1"/>
  <c r="I50" i="1" s="1"/>
  <c r="I85" i="1" s="1"/>
  <c r="D49" i="1"/>
  <c r="D84" i="1" s="1"/>
  <c r="D48" i="1"/>
  <c r="D83" i="1" s="1"/>
  <c r="D47" i="1"/>
  <c r="N47" i="1" s="1"/>
  <c r="N82" i="1" s="1"/>
  <c r="D46" i="1"/>
  <c r="N46" i="1" s="1"/>
  <c r="N81" i="1" s="1"/>
  <c r="D45" i="1"/>
  <c r="I45" i="1" s="1"/>
  <c r="I80" i="1" s="1"/>
  <c r="D44" i="1"/>
  <c r="I44" i="1" s="1"/>
  <c r="I79" i="1" s="1"/>
  <c r="D43" i="1"/>
  <c r="N43" i="1" s="1"/>
  <c r="N78" i="1" s="1"/>
  <c r="D42" i="1"/>
  <c r="I42" i="1" s="1"/>
  <c r="I77" i="1" s="1"/>
  <c r="D41" i="1"/>
  <c r="D76" i="1" s="1"/>
  <c r="D40" i="1"/>
  <c r="D75" i="1" s="1"/>
  <c r="D39" i="1"/>
  <c r="N39" i="1" s="1"/>
  <c r="N74" i="1" s="1"/>
  <c r="D38" i="1"/>
  <c r="N38" i="1" s="1"/>
  <c r="N73" i="1" s="1"/>
  <c r="D37" i="1"/>
  <c r="I37" i="1" s="1"/>
  <c r="I72" i="1" s="1"/>
  <c r="D36" i="1"/>
  <c r="I36" i="1" s="1"/>
  <c r="I71" i="1" s="1"/>
  <c r="D35" i="1"/>
  <c r="N35" i="1" s="1"/>
  <c r="N70" i="1" s="1"/>
  <c r="D34" i="1"/>
  <c r="I34" i="1" s="1"/>
  <c r="I69" i="1" s="1"/>
  <c r="D33" i="1"/>
  <c r="D68" i="1" s="1"/>
  <c r="D32" i="1"/>
  <c r="D67" i="1" s="1"/>
  <c r="D31" i="1"/>
  <c r="N31" i="1" s="1"/>
  <c r="N66" i="1" s="1"/>
  <c r="D30" i="1"/>
  <c r="N30" i="1" s="1"/>
  <c r="N65" i="1" s="1"/>
  <c r="D29" i="1"/>
  <c r="I29" i="1" s="1"/>
  <c r="I64" i="1" s="1"/>
  <c r="B29" i="1"/>
  <c r="A65" i="1"/>
  <c r="B64" i="1"/>
  <c r="B31" i="1"/>
  <c r="A30" i="1"/>
  <c r="A31" i="1" s="1"/>
  <c r="M15" i="1"/>
  <c r="H15" i="1"/>
  <c r="C15" i="1"/>
  <c r="C16" i="1" s="1"/>
  <c r="M11" i="1"/>
  <c r="H11" i="1"/>
  <c r="C11" i="1"/>
  <c r="I32" i="1" l="1"/>
  <c r="I67" i="1" s="1"/>
  <c r="I40" i="1"/>
  <c r="I75" i="1" s="1"/>
  <c r="I48" i="1"/>
  <c r="I83" i="1" s="1"/>
  <c r="I56" i="1"/>
  <c r="I91" i="1" s="1"/>
  <c r="N34" i="1"/>
  <c r="N69" i="1" s="1"/>
  <c r="N42" i="1"/>
  <c r="N77" i="1" s="1"/>
  <c r="N50" i="1"/>
  <c r="N85" i="1" s="1"/>
  <c r="N58" i="1"/>
  <c r="N93" i="1" s="1"/>
  <c r="D71" i="1"/>
  <c r="D79" i="1"/>
  <c r="D87" i="1"/>
  <c r="I33" i="1"/>
  <c r="I68" i="1" s="1"/>
  <c r="I41" i="1"/>
  <c r="I76" i="1" s="1"/>
  <c r="I49" i="1"/>
  <c r="I84" i="1" s="1"/>
  <c r="I57" i="1"/>
  <c r="I92" i="1" s="1"/>
  <c r="D64" i="1"/>
  <c r="D72" i="1"/>
  <c r="D80" i="1"/>
  <c r="D88" i="1"/>
  <c r="N36" i="1"/>
  <c r="N71" i="1" s="1"/>
  <c r="N44" i="1"/>
  <c r="N79" i="1" s="1"/>
  <c r="N52" i="1"/>
  <c r="N87" i="1" s="1"/>
  <c r="D65" i="1"/>
  <c r="D73" i="1"/>
  <c r="D81" i="1"/>
  <c r="D89" i="1"/>
  <c r="N37" i="1"/>
  <c r="N72" i="1" s="1"/>
  <c r="N45" i="1"/>
  <c r="N80" i="1" s="1"/>
  <c r="N29" i="1"/>
  <c r="N64" i="1" s="1"/>
  <c r="N53" i="1"/>
  <c r="N88" i="1" s="1"/>
  <c r="F189" i="4"/>
  <c r="F59" i="4"/>
  <c r="J61" i="4"/>
  <c r="L60" i="4"/>
  <c r="N60" i="4" s="1"/>
  <c r="O60" i="4" s="1"/>
  <c r="D63" i="4"/>
  <c r="B62" i="4"/>
  <c r="A63" i="4"/>
  <c r="A220" i="4"/>
  <c r="B219" i="4"/>
  <c r="M189" i="4"/>
  <c r="J191" i="4"/>
  <c r="L190" i="4"/>
  <c r="N190" i="4" s="1"/>
  <c r="O190" i="4" s="1"/>
  <c r="C191" i="4"/>
  <c r="E190" i="4"/>
  <c r="G190" i="4" s="1"/>
  <c r="H190" i="4" s="1"/>
  <c r="D218" i="4"/>
  <c r="K62" i="4"/>
  <c r="K218" i="4" s="1"/>
  <c r="M59" i="4"/>
  <c r="C61" i="4"/>
  <c r="E60" i="4"/>
  <c r="G60" i="4" s="1"/>
  <c r="H60" i="4" s="1"/>
  <c r="L59" i="3"/>
  <c r="Q59" i="3"/>
  <c r="F68" i="3"/>
  <c r="G68" i="3" s="1"/>
  <c r="D69" i="3"/>
  <c r="I69" i="3"/>
  <c r="K68" i="3"/>
  <c r="L68" i="3" s="1"/>
  <c r="P68" i="3"/>
  <c r="Q68" i="3" s="1"/>
  <c r="N69" i="3"/>
  <c r="M16" i="1"/>
  <c r="M29" i="1" s="1"/>
  <c r="H16" i="1"/>
  <c r="H29" i="1" s="1"/>
  <c r="J29" i="1" s="1"/>
  <c r="B65" i="1"/>
  <c r="M64" i="1"/>
  <c r="C64" i="1"/>
  <c r="E64" i="1" s="1"/>
  <c r="F64" i="1" s="1"/>
  <c r="H64" i="1"/>
  <c r="A32" i="1"/>
  <c r="B30" i="1"/>
  <c r="C29" i="1"/>
  <c r="A66" i="1"/>
  <c r="O29" i="1" l="1"/>
  <c r="P29" i="1" s="1"/>
  <c r="M60" i="4"/>
  <c r="A221" i="4"/>
  <c r="B220" i="4"/>
  <c r="A64" i="4"/>
  <c r="B63" i="4"/>
  <c r="D64" i="4"/>
  <c r="C192" i="4"/>
  <c r="E191" i="4"/>
  <c r="G191" i="4" s="1"/>
  <c r="H191" i="4" s="1"/>
  <c r="D219" i="4"/>
  <c r="K63" i="4"/>
  <c r="K219" i="4" s="1"/>
  <c r="F60" i="4"/>
  <c r="C62" i="4"/>
  <c r="E61" i="4"/>
  <c r="G61" i="4" s="1"/>
  <c r="H61" i="4" s="1"/>
  <c r="L191" i="4"/>
  <c r="N191" i="4" s="1"/>
  <c r="O191" i="4" s="1"/>
  <c r="J192" i="4"/>
  <c r="F190" i="4"/>
  <c r="M190" i="4"/>
  <c r="L61" i="4"/>
  <c r="N61" i="4" s="1"/>
  <c r="O61" i="4" s="1"/>
  <c r="J62" i="4"/>
  <c r="F69" i="3"/>
  <c r="G69" i="3" s="1"/>
  <c r="D70" i="3"/>
  <c r="K69" i="3"/>
  <c r="L69" i="3" s="1"/>
  <c r="I70" i="3"/>
  <c r="C3" i="3"/>
  <c r="P69" i="3"/>
  <c r="Q69" i="3" s="1"/>
  <c r="N70" i="3"/>
  <c r="M30" i="1"/>
  <c r="O30" i="1" s="1"/>
  <c r="H30" i="1"/>
  <c r="J30" i="1" s="1"/>
  <c r="A67" i="1"/>
  <c r="K29" i="1"/>
  <c r="A33" i="1"/>
  <c r="B32" i="1"/>
  <c r="F191" i="4" l="1"/>
  <c r="L62" i="4"/>
  <c r="N62" i="4" s="1"/>
  <c r="O62" i="4" s="1"/>
  <c r="J63" i="4"/>
  <c r="M61" i="4"/>
  <c r="D220" i="4"/>
  <c r="K64" i="4"/>
  <c r="K220" i="4" s="1"/>
  <c r="F61" i="4"/>
  <c r="E192" i="4"/>
  <c r="G192" i="4" s="1"/>
  <c r="H192" i="4" s="1"/>
  <c r="C193" i="4"/>
  <c r="E62" i="4"/>
  <c r="G62" i="4" s="1"/>
  <c r="H62" i="4" s="1"/>
  <c r="C63" i="4"/>
  <c r="M191" i="4"/>
  <c r="D65" i="4"/>
  <c r="B64" i="4"/>
  <c r="A65" i="4"/>
  <c r="L192" i="4"/>
  <c r="N192" i="4" s="1"/>
  <c r="O192" i="4" s="1"/>
  <c r="J193" i="4"/>
  <c r="B221" i="4"/>
  <c r="A222" i="4"/>
  <c r="I71" i="3"/>
  <c r="K70" i="3"/>
  <c r="L70" i="3" s="1"/>
  <c r="D71" i="3"/>
  <c r="F70" i="3"/>
  <c r="G70" i="3" s="1"/>
  <c r="N71" i="3"/>
  <c r="P70" i="3"/>
  <c r="Q70" i="3" s="1"/>
  <c r="P30" i="1"/>
  <c r="M31" i="1"/>
  <c r="M32" i="1" s="1"/>
  <c r="H31" i="1"/>
  <c r="H32" i="1" s="1"/>
  <c r="K30" i="1"/>
  <c r="B67" i="1"/>
  <c r="A68" i="1"/>
  <c r="A34" i="1"/>
  <c r="B33" i="1"/>
  <c r="F192" i="4" l="1"/>
  <c r="F62" i="4"/>
  <c r="M62" i="4"/>
  <c r="C194" i="4"/>
  <c r="E193" i="4"/>
  <c r="G193" i="4" s="1"/>
  <c r="H193" i="4" s="1"/>
  <c r="D221" i="4"/>
  <c r="K65" i="4"/>
  <c r="K221" i="4" s="1"/>
  <c r="B65" i="4"/>
  <c r="D66" i="4"/>
  <c r="A66" i="4"/>
  <c r="A223" i="4"/>
  <c r="B222" i="4"/>
  <c r="M192" i="4"/>
  <c r="E63" i="4"/>
  <c r="G63" i="4" s="1"/>
  <c r="H63" i="4" s="1"/>
  <c r="C64" i="4"/>
  <c r="J64" i="4"/>
  <c r="L63" i="4"/>
  <c r="N63" i="4" s="1"/>
  <c r="O63" i="4" s="1"/>
  <c r="J194" i="4"/>
  <c r="L193" i="4"/>
  <c r="N193" i="4" s="1"/>
  <c r="O193" i="4" s="1"/>
  <c r="P71" i="3"/>
  <c r="Q71" i="3" s="1"/>
  <c r="N72" i="3"/>
  <c r="F71" i="3"/>
  <c r="G71" i="3" s="1"/>
  <c r="D72" i="3"/>
  <c r="K71" i="3"/>
  <c r="L71" i="3" s="1"/>
  <c r="I72" i="3"/>
  <c r="O31" i="1"/>
  <c r="P31" i="1" s="1"/>
  <c r="J31" i="1"/>
  <c r="K31" i="1" s="1"/>
  <c r="B34" i="1"/>
  <c r="A35" i="1"/>
  <c r="A69" i="1"/>
  <c r="B68" i="1"/>
  <c r="M33" i="1"/>
  <c r="O32" i="1"/>
  <c r="J32" i="1"/>
  <c r="H33" i="1"/>
  <c r="F63" i="4" l="1"/>
  <c r="M63" i="4"/>
  <c r="C65" i="4"/>
  <c r="E64" i="4"/>
  <c r="G64" i="4" s="1"/>
  <c r="H64" i="4" s="1"/>
  <c r="F193" i="4"/>
  <c r="M193" i="4"/>
  <c r="L194" i="4"/>
  <c r="N194" i="4" s="1"/>
  <c r="O194" i="4" s="1"/>
  <c r="J195" i="4"/>
  <c r="A224" i="4"/>
  <c r="B223" i="4"/>
  <c r="D67" i="4"/>
  <c r="A67" i="4"/>
  <c r="B66" i="4"/>
  <c r="J65" i="4"/>
  <c r="L64" i="4"/>
  <c r="N64" i="4" s="1"/>
  <c r="O64" i="4" s="1"/>
  <c r="D222" i="4"/>
  <c r="K66" i="4"/>
  <c r="K222" i="4" s="1"/>
  <c r="E194" i="4"/>
  <c r="G194" i="4" s="1"/>
  <c r="H194" i="4" s="1"/>
  <c r="C195" i="4"/>
  <c r="D73" i="3"/>
  <c r="F72" i="3"/>
  <c r="G72" i="3" s="1"/>
  <c r="N73" i="3"/>
  <c r="P72" i="3"/>
  <c r="Q72" i="3" s="1"/>
  <c r="K72" i="3"/>
  <c r="L72" i="3" s="1"/>
  <c r="I73" i="3"/>
  <c r="K32" i="1"/>
  <c r="P32" i="1"/>
  <c r="B69" i="1"/>
  <c r="A70" i="1"/>
  <c r="B35" i="1"/>
  <c r="A36" i="1"/>
  <c r="H34" i="1"/>
  <c r="J33" i="1"/>
  <c r="O33" i="1"/>
  <c r="M34" i="1"/>
  <c r="E65" i="4" l="1"/>
  <c r="G65" i="4" s="1"/>
  <c r="C66" i="4"/>
  <c r="A225" i="4"/>
  <c r="B224" i="4"/>
  <c r="J66" i="4"/>
  <c r="L65" i="4"/>
  <c r="N65" i="4" s="1"/>
  <c r="O65" i="4" s="1"/>
  <c r="M194" i="4"/>
  <c r="M64" i="4"/>
  <c r="M65" i="4" s="1"/>
  <c r="J196" i="4"/>
  <c r="L195" i="4"/>
  <c r="N195" i="4" s="1"/>
  <c r="O195" i="4" s="1"/>
  <c r="B67" i="4"/>
  <c r="D68" i="4"/>
  <c r="A68" i="4"/>
  <c r="F64" i="4"/>
  <c r="E195" i="4"/>
  <c r="G195" i="4" s="1"/>
  <c r="H195" i="4" s="1"/>
  <c r="C196" i="4"/>
  <c r="D223" i="4"/>
  <c r="K67" i="4"/>
  <c r="K223" i="4" s="1"/>
  <c r="F194" i="4"/>
  <c r="P73" i="3"/>
  <c r="Q73" i="3" s="1"/>
  <c r="N74" i="3"/>
  <c r="F73" i="3"/>
  <c r="G73" i="3" s="1"/>
  <c r="D74" i="3"/>
  <c r="K73" i="3"/>
  <c r="L73" i="3" s="1"/>
  <c r="I74" i="3"/>
  <c r="K33" i="1"/>
  <c r="B70" i="1"/>
  <c r="A71" i="1"/>
  <c r="B36" i="1"/>
  <c r="A37" i="1"/>
  <c r="P33" i="1"/>
  <c r="J34" i="1"/>
  <c r="H35" i="1"/>
  <c r="M35" i="1"/>
  <c r="O34" i="1"/>
  <c r="H65" i="4" l="1"/>
  <c r="C67" i="4"/>
  <c r="E66" i="4"/>
  <c r="G66" i="4" s="1"/>
  <c r="C197" i="4"/>
  <c r="E196" i="4"/>
  <c r="G196" i="4" s="1"/>
  <c r="H196" i="4" s="1"/>
  <c r="J67" i="4"/>
  <c r="L66" i="4"/>
  <c r="N66" i="4" s="1"/>
  <c r="O66" i="4" s="1"/>
  <c r="D69" i="4"/>
  <c r="B68" i="4"/>
  <c r="A69" i="4"/>
  <c r="D224" i="4"/>
  <c r="K68" i="4"/>
  <c r="K224" i="4" s="1"/>
  <c r="J197" i="4"/>
  <c r="L196" i="4"/>
  <c r="N196" i="4" s="1"/>
  <c r="O196" i="4" s="1"/>
  <c r="M195" i="4"/>
  <c r="F65" i="4"/>
  <c r="F195" i="4"/>
  <c r="B225" i="4"/>
  <c r="A226" i="4"/>
  <c r="N75" i="3"/>
  <c r="P74" i="3"/>
  <c r="Q74" i="3" s="1"/>
  <c r="D75" i="3"/>
  <c r="F74" i="3"/>
  <c r="G74" i="3" s="1"/>
  <c r="I75" i="3"/>
  <c r="K74" i="3"/>
  <c r="L74" i="3" s="1"/>
  <c r="K34" i="1"/>
  <c r="P34" i="1"/>
  <c r="B71" i="1"/>
  <c r="A72" i="1"/>
  <c r="B37" i="1"/>
  <c r="A38" i="1"/>
  <c r="M36" i="1"/>
  <c r="O35" i="1"/>
  <c r="H36" i="1"/>
  <c r="J35" i="1"/>
  <c r="M196" i="4" l="1"/>
  <c r="F66" i="4"/>
  <c r="H66" i="4" s="1"/>
  <c r="M66" i="4"/>
  <c r="D225" i="4"/>
  <c r="K69" i="4"/>
  <c r="K225" i="4" s="1"/>
  <c r="L67" i="4"/>
  <c r="N67" i="4" s="1"/>
  <c r="J68" i="4"/>
  <c r="L197" i="4"/>
  <c r="N197" i="4" s="1"/>
  <c r="O197" i="4" s="1"/>
  <c r="J198" i="4"/>
  <c r="B226" i="4"/>
  <c r="A227" i="4"/>
  <c r="C198" i="4"/>
  <c r="E197" i="4"/>
  <c r="G197" i="4" s="1"/>
  <c r="H197" i="4" s="1"/>
  <c r="F196" i="4"/>
  <c r="A70" i="4"/>
  <c r="B69" i="4"/>
  <c r="D70" i="4"/>
  <c r="E67" i="4"/>
  <c r="G67" i="4" s="1"/>
  <c r="C68" i="4"/>
  <c r="F75" i="3"/>
  <c r="G75" i="3" s="1"/>
  <c r="D76" i="3"/>
  <c r="K75" i="3"/>
  <c r="L75" i="3" s="1"/>
  <c r="I76" i="3"/>
  <c r="P75" i="3"/>
  <c r="Q75" i="3" s="1"/>
  <c r="N76" i="3"/>
  <c r="P35" i="1"/>
  <c r="A39" i="1"/>
  <c r="B38" i="1"/>
  <c r="A73" i="1"/>
  <c r="B72" i="1"/>
  <c r="K35" i="1"/>
  <c r="O36" i="1"/>
  <c r="M37" i="1"/>
  <c r="H37" i="1"/>
  <c r="J36" i="1"/>
  <c r="M67" i="4" l="1"/>
  <c r="O67" i="4" s="1"/>
  <c r="F197" i="4"/>
  <c r="D226" i="4"/>
  <c r="K70" i="4"/>
  <c r="K226" i="4" s="1"/>
  <c r="M197" i="4"/>
  <c r="F67" i="4"/>
  <c r="H67" i="4" s="1"/>
  <c r="D71" i="4"/>
  <c r="A71" i="4"/>
  <c r="B70" i="4"/>
  <c r="L198" i="4"/>
  <c r="N198" i="4" s="1"/>
  <c r="J199" i="4"/>
  <c r="J69" i="4"/>
  <c r="L68" i="4"/>
  <c r="N68" i="4" s="1"/>
  <c r="C69" i="4"/>
  <c r="E68" i="4"/>
  <c r="G68" i="4" s="1"/>
  <c r="E198" i="4"/>
  <c r="G198" i="4" s="1"/>
  <c r="H198" i="4" s="1"/>
  <c r="C199" i="4"/>
  <c r="A228" i="4"/>
  <c r="B227" i="4"/>
  <c r="I77" i="3"/>
  <c r="K76" i="3"/>
  <c r="L76" i="3" s="1"/>
  <c r="F76" i="3"/>
  <c r="G76" i="3" s="1"/>
  <c r="D77" i="3"/>
  <c r="P76" i="3"/>
  <c r="Q76" i="3" s="1"/>
  <c r="N77" i="3"/>
  <c r="K36" i="1"/>
  <c r="P36" i="1"/>
  <c r="A74" i="1"/>
  <c r="B73" i="1"/>
  <c r="A40" i="1"/>
  <c r="B39" i="1"/>
  <c r="J37" i="1"/>
  <c r="H38" i="1"/>
  <c r="M38" i="1"/>
  <c r="O37" i="1"/>
  <c r="E199" i="4" l="1"/>
  <c r="G199" i="4" s="1"/>
  <c r="H199" i="4" s="1"/>
  <c r="C200" i="4"/>
  <c r="D227" i="4"/>
  <c r="K71" i="4"/>
  <c r="K227" i="4" s="1"/>
  <c r="F68" i="4"/>
  <c r="H68" i="4" s="1"/>
  <c r="L69" i="4"/>
  <c r="N69" i="4" s="1"/>
  <c r="J70" i="4"/>
  <c r="M198" i="4"/>
  <c r="O198" i="4" s="1"/>
  <c r="A72" i="4"/>
  <c r="D72" i="4"/>
  <c r="B71" i="4"/>
  <c r="A229" i="4"/>
  <c r="B228" i="4"/>
  <c r="F198" i="4"/>
  <c r="E69" i="4"/>
  <c r="G69" i="4" s="1"/>
  <c r="H69" i="4" s="1"/>
  <c r="C70" i="4"/>
  <c r="M68" i="4"/>
  <c r="O68" i="4" s="1"/>
  <c r="J200" i="4"/>
  <c r="L199" i="4"/>
  <c r="N199" i="4" s="1"/>
  <c r="O199" i="4" s="1"/>
  <c r="F77" i="3"/>
  <c r="G77" i="3" s="1"/>
  <c r="D78" i="3"/>
  <c r="P77" i="3"/>
  <c r="Q77" i="3" s="1"/>
  <c r="N78" i="3"/>
  <c r="K77" i="3"/>
  <c r="L77" i="3" s="1"/>
  <c r="I78" i="3"/>
  <c r="K37" i="1"/>
  <c r="P37" i="1"/>
  <c r="A41" i="1"/>
  <c r="B40" i="1"/>
  <c r="B74" i="1"/>
  <c r="A75" i="1"/>
  <c r="H39" i="1"/>
  <c r="J38" i="1"/>
  <c r="O38" i="1"/>
  <c r="M39" i="1"/>
  <c r="F199" i="4" l="1"/>
  <c r="F69" i="4"/>
  <c r="E70" i="4"/>
  <c r="G70" i="4" s="1"/>
  <c r="C71" i="4"/>
  <c r="M199" i="4"/>
  <c r="J71" i="4"/>
  <c r="L70" i="4"/>
  <c r="N70" i="4" s="1"/>
  <c r="A230" i="4"/>
  <c r="B229" i="4"/>
  <c r="J201" i="4"/>
  <c r="L200" i="4"/>
  <c r="N200" i="4" s="1"/>
  <c r="O200" i="4" s="1"/>
  <c r="D228" i="4"/>
  <c r="K72" i="4"/>
  <c r="K228" i="4" s="1"/>
  <c r="C201" i="4"/>
  <c r="E200" i="4"/>
  <c r="G200" i="4" s="1"/>
  <c r="H200" i="4" s="1"/>
  <c r="M69" i="4"/>
  <c r="O69" i="4" s="1"/>
  <c r="D73" i="4"/>
  <c r="B72" i="4"/>
  <c r="A73" i="4"/>
  <c r="I79" i="3"/>
  <c r="K78" i="3"/>
  <c r="L78" i="3" s="1"/>
  <c r="N79" i="3"/>
  <c r="P78" i="3"/>
  <c r="Q78" i="3" s="1"/>
  <c r="D79" i="3"/>
  <c r="F78" i="3"/>
  <c r="G78" i="3" s="1"/>
  <c r="K38" i="1"/>
  <c r="P38" i="1"/>
  <c r="B75" i="1"/>
  <c r="A76" i="1"/>
  <c r="A42" i="1"/>
  <c r="B41" i="1"/>
  <c r="M40" i="1"/>
  <c r="O39" i="1"/>
  <c r="H40" i="1"/>
  <c r="J39" i="1"/>
  <c r="F70" i="4" l="1"/>
  <c r="H70" i="4" s="1"/>
  <c r="M70" i="4"/>
  <c r="O70" i="4" s="1"/>
  <c r="A231" i="4"/>
  <c r="B230" i="4"/>
  <c r="J72" i="4"/>
  <c r="L71" i="4"/>
  <c r="N71" i="4" s="1"/>
  <c r="C202" i="4"/>
  <c r="E201" i="4"/>
  <c r="G201" i="4" s="1"/>
  <c r="H201" i="4" s="1"/>
  <c r="F200" i="4"/>
  <c r="D74" i="4"/>
  <c r="A74" i="4"/>
  <c r="B73" i="4"/>
  <c r="M200" i="4"/>
  <c r="L201" i="4"/>
  <c r="N201" i="4" s="1"/>
  <c r="J202" i="4"/>
  <c r="C72" i="4"/>
  <c r="E71" i="4"/>
  <c r="G71" i="4" s="1"/>
  <c r="H71" i="4" s="1"/>
  <c r="D229" i="4"/>
  <c r="K73" i="4"/>
  <c r="K229" i="4" s="1"/>
  <c r="P79" i="3"/>
  <c r="Q79" i="3" s="1"/>
  <c r="N80" i="3"/>
  <c r="F79" i="3"/>
  <c r="G79" i="3" s="1"/>
  <c r="D80" i="3"/>
  <c r="K79" i="3"/>
  <c r="L79" i="3" s="1"/>
  <c r="I80" i="3"/>
  <c r="K39" i="1"/>
  <c r="P39" i="1"/>
  <c r="B42" i="1"/>
  <c r="A43" i="1"/>
  <c r="A77" i="1"/>
  <c r="B76" i="1"/>
  <c r="J40" i="1"/>
  <c r="H41" i="1"/>
  <c r="M41" i="1"/>
  <c r="O40" i="1"/>
  <c r="O201" i="4" l="1"/>
  <c r="F71" i="4"/>
  <c r="M201" i="4"/>
  <c r="C73" i="4"/>
  <c r="E72" i="4"/>
  <c r="G72" i="4" s="1"/>
  <c r="H72" i="4" s="1"/>
  <c r="L202" i="4"/>
  <c r="N202" i="4" s="1"/>
  <c r="O202" i="4" s="1"/>
  <c r="J203" i="4"/>
  <c r="E202" i="4"/>
  <c r="G202" i="4" s="1"/>
  <c r="H202" i="4" s="1"/>
  <c r="C203" i="4"/>
  <c r="J73" i="4"/>
  <c r="L72" i="4"/>
  <c r="N72" i="4" s="1"/>
  <c r="D75" i="4"/>
  <c r="A75" i="4"/>
  <c r="B74" i="4"/>
  <c r="D230" i="4"/>
  <c r="K74" i="4"/>
  <c r="K230" i="4" s="1"/>
  <c r="A232" i="4"/>
  <c r="B231" i="4"/>
  <c r="F201" i="4"/>
  <c r="M71" i="4"/>
  <c r="O71" i="4" s="1"/>
  <c r="N81" i="3"/>
  <c r="P80" i="3"/>
  <c r="Q80" i="3" s="1"/>
  <c r="K80" i="3"/>
  <c r="L80" i="3" s="1"/>
  <c r="I81" i="3"/>
  <c r="D81" i="3"/>
  <c r="F80" i="3"/>
  <c r="G80" i="3" s="1"/>
  <c r="K40" i="1"/>
  <c r="P40" i="1"/>
  <c r="A78" i="1"/>
  <c r="B77" i="1"/>
  <c r="B43" i="1"/>
  <c r="A44" i="1"/>
  <c r="O41" i="1"/>
  <c r="M42" i="1"/>
  <c r="H42" i="1"/>
  <c r="J41" i="1"/>
  <c r="O72" i="4" l="1"/>
  <c r="M202" i="4"/>
  <c r="M72" i="4"/>
  <c r="F72" i="4"/>
  <c r="A233" i="4"/>
  <c r="B232" i="4"/>
  <c r="L73" i="4"/>
  <c r="N73" i="4" s="1"/>
  <c r="O73" i="4" s="1"/>
  <c r="J74" i="4"/>
  <c r="A76" i="4"/>
  <c r="B75" i="4"/>
  <c r="D76" i="4"/>
  <c r="J204" i="4"/>
  <c r="L203" i="4"/>
  <c r="N203" i="4" s="1"/>
  <c r="O203" i="4" s="1"/>
  <c r="D231" i="4"/>
  <c r="K75" i="4"/>
  <c r="K231" i="4" s="1"/>
  <c r="F202" i="4"/>
  <c r="E203" i="4"/>
  <c r="G203" i="4" s="1"/>
  <c r="H203" i="4" s="1"/>
  <c r="C204" i="4"/>
  <c r="C74" i="4"/>
  <c r="E73" i="4"/>
  <c r="G73" i="4" s="1"/>
  <c r="H73" i="4" s="1"/>
  <c r="K81" i="3"/>
  <c r="L81" i="3" s="1"/>
  <c r="I82" i="3"/>
  <c r="F81" i="3"/>
  <c r="G81" i="3" s="1"/>
  <c r="D82" i="3"/>
  <c r="P81" i="3"/>
  <c r="Q81" i="3" s="1"/>
  <c r="N82" i="3"/>
  <c r="K41" i="1"/>
  <c r="P41" i="1"/>
  <c r="A45" i="1"/>
  <c r="B44" i="1"/>
  <c r="B78" i="1"/>
  <c r="A79" i="1"/>
  <c r="J42" i="1"/>
  <c r="H43" i="1"/>
  <c r="M43" i="1"/>
  <c r="O42" i="1"/>
  <c r="F203" i="4" l="1"/>
  <c r="M203" i="4"/>
  <c r="F73" i="4"/>
  <c r="M73" i="4"/>
  <c r="D232" i="4"/>
  <c r="K76" i="4"/>
  <c r="K232" i="4" s="1"/>
  <c r="L74" i="4"/>
  <c r="N74" i="4" s="1"/>
  <c r="O74" i="4" s="1"/>
  <c r="J75" i="4"/>
  <c r="D77" i="4"/>
  <c r="B76" i="4"/>
  <c r="A77" i="4"/>
  <c r="E74" i="4"/>
  <c r="G74" i="4" s="1"/>
  <c r="H74" i="4" s="1"/>
  <c r="C75" i="4"/>
  <c r="C205" i="4"/>
  <c r="E204" i="4"/>
  <c r="G204" i="4" s="1"/>
  <c r="H204" i="4" s="1"/>
  <c r="J205" i="4"/>
  <c r="L204" i="4"/>
  <c r="N204" i="4" s="1"/>
  <c r="O204" i="4" s="1"/>
  <c r="B233" i="4"/>
  <c r="A234" i="4"/>
  <c r="N83" i="3"/>
  <c r="P82" i="3"/>
  <c r="Q82" i="3" s="1"/>
  <c r="I83" i="3"/>
  <c r="K82" i="3"/>
  <c r="L82" i="3" s="1"/>
  <c r="D83" i="3"/>
  <c r="F82" i="3"/>
  <c r="G82" i="3" s="1"/>
  <c r="K42" i="1"/>
  <c r="P42" i="1"/>
  <c r="B79" i="1"/>
  <c r="A80" i="1"/>
  <c r="A46" i="1"/>
  <c r="B45" i="1"/>
  <c r="M44" i="1"/>
  <c r="O43" i="1"/>
  <c r="J43" i="1"/>
  <c r="H44" i="1"/>
  <c r="M204" i="4" l="1"/>
  <c r="D233" i="4"/>
  <c r="K77" i="4"/>
  <c r="K233" i="4" s="1"/>
  <c r="M74" i="4"/>
  <c r="L205" i="4"/>
  <c r="N205" i="4" s="1"/>
  <c r="O205" i="4" s="1"/>
  <c r="J206" i="4"/>
  <c r="F74" i="4"/>
  <c r="F75" i="4" s="1"/>
  <c r="F204" i="4"/>
  <c r="B234" i="4"/>
  <c r="A235" i="4"/>
  <c r="D78" i="4"/>
  <c r="B77" i="4"/>
  <c r="A78" i="4"/>
  <c r="C206" i="4"/>
  <c r="E205" i="4"/>
  <c r="G205" i="4" s="1"/>
  <c r="H205" i="4" s="1"/>
  <c r="J76" i="4"/>
  <c r="L75" i="4"/>
  <c r="N75" i="4" s="1"/>
  <c r="C76" i="4"/>
  <c r="E75" i="4"/>
  <c r="G75" i="4" s="1"/>
  <c r="H75" i="4" s="1"/>
  <c r="F83" i="3"/>
  <c r="G83" i="3" s="1"/>
  <c r="D84" i="3"/>
  <c r="K83" i="3"/>
  <c r="L83" i="3" s="1"/>
  <c r="I84" i="3"/>
  <c r="P83" i="3"/>
  <c r="Q83" i="3" s="1"/>
  <c r="N84" i="3"/>
  <c r="K43" i="1"/>
  <c r="P43" i="1"/>
  <c r="A47" i="1"/>
  <c r="B46" i="1"/>
  <c r="A81" i="1"/>
  <c r="B80" i="1"/>
  <c r="H45" i="1"/>
  <c r="J44" i="1"/>
  <c r="O44" i="1"/>
  <c r="M45" i="1"/>
  <c r="M205" i="4" l="1"/>
  <c r="M75" i="4"/>
  <c r="O75" i="4" s="1"/>
  <c r="J77" i="4"/>
  <c r="L76" i="4"/>
  <c r="N76" i="4" s="1"/>
  <c r="F205" i="4"/>
  <c r="A79" i="4"/>
  <c r="B78" i="4"/>
  <c r="D79" i="4"/>
  <c r="L206" i="4"/>
  <c r="N206" i="4" s="1"/>
  <c r="O206" i="4" s="1"/>
  <c r="J207" i="4"/>
  <c r="E206" i="4"/>
  <c r="G206" i="4" s="1"/>
  <c r="H206" i="4" s="1"/>
  <c r="C207" i="4"/>
  <c r="C77" i="4"/>
  <c r="E76" i="4"/>
  <c r="G76" i="4" s="1"/>
  <c r="H76" i="4" s="1"/>
  <c r="A236" i="4"/>
  <c r="B235" i="4"/>
  <c r="D234" i="4"/>
  <c r="K78" i="4"/>
  <c r="K234" i="4" s="1"/>
  <c r="F84" i="3"/>
  <c r="G84" i="3" s="1"/>
  <c r="D85" i="3"/>
  <c r="I85" i="3"/>
  <c r="K84" i="3"/>
  <c r="L84" i="3" s="1"/>
  <c r="P84" i="3"/>
  <c r="Q84" i="3" s="1"/>
  <c r="N85" i="3"/>
  <c r="K44" i="1"/>
  <c r="P44" i="1"/>
  <c r="A82" i="1"/>
  <c r="B81" i="1"/>
  <c r="A48" i="1"/>
  <c r="B47" i="1"/>
  <c r="J45" i="1"/>
  <c r="H46" i="1"/>
  <c r="M46" i="1"/>
  <c r="O45" i="1"/>
  <c r="M76" i="4" l="1"/>
  <c r="O76" i="4" s="1"/>
  <c r="D235" i="4"/>
  <c r="K79" i="4"/>
  <c r="K235" i="4" s="1"/>
  <c r="A80" i="4"/>
  <c r="B79" i="4"/>
  <c r="D80" i="4"/>
  <c r="C78" i="4"/>
  <c r="E77" i="4"/>
  <c r="G77" i="4" s="1"/>
  <c r="H77" i="4" s="1"/>
  <c r="F76" i="4"/>
  <c r="E207" i="4"/>
  <c r="G207" i="4" s="1"/>
  <c r="H207" i="4" s="1"/>
  <c r="C208" i="4"/>
  <c r="F206" i="4"/>
  <c r="A237" i="4"/>
  <c r="B236" i="4"/>
  <c r="M206" i="4"/>
  <c r="J208" i="4"/>
  <c r="L207" i="4"/>
  <c r="N207" i="4" s="1"/>
  <c r="L77" i="4"/>
  <c r="N77" i="4" s="1"/>
  <c r="J78" i="4"/>
  <c r="F85" i="3"/>
  <c r="G85" i="3" s="1"/>
  <c r="D86" i="3"/>
  <c r="K85" i="3"/>
  <c r="L85" i="3" s="1"/>
  <c r="I86" i="3"/>
  <c r="P85" i="3"/>
  <c r="Q85" i="3" s="1"/>
  <c r="N86" i="3"/>
  <c r="K45" i="1"/>
  <c r="P45" i="1"/>
  <c r="A49" i="1"/>
  <c r="B48" i="1"/>
  <c r="B82" i="1"/>
  <c r="A83" i="1"/>
  <c r="O46" i="1"/>
  <c r="M47" i="1"/>
  <c r="H47" i="1"/>
  <c r="J46" i="1"/>
  <c r="M207" i="4" l="1"/>
  <c r="F207" i="4"/>
  <c r="O207" i="4"/>
  <c r="M77" i="4"/>
  <c r="O77" i="4" s="1"/>
  <c r="D236" i="4"/>
  <c r="K80" i="4"/>
  <c r="K236" i="4" s="1"/>
  <c r="J209" i="4"/>
  <c r="L208" i="4"/>
  <c r="N208" i="4" s="1"/>
  <c r="O208" i="4" s="1"/>
  <c r="B237" i="4"/>
  <c r="A238" i="4"/>
  <c r="J79" i="4"/>
  <c r="L78" i="4"/>
  <c r="N78" i="4" s="1"/>
  <c r="O78" i="4" s="1"/>
  <c r="C209" i="4"/>
  <c r="E208" i="4"/>
  <c r="G208" i="4" s="1"/>
  <c r="H208" i="4" s="1"/>
  <c r="D81" i="4"/>
  <c r="B80" i="4"/>
  <c r="A81" i="4"/>
  <c r="E78" i="4"/>
  <c r="G78" i="4" s="1"/>
  <c r="H78" i="4" s="1"/>
  <c r="C79" i="4"/>
  <c r="F77" i="4"/>
  <c r="I87" i="3"/>
  <c r="K86" i="3"/>
  <c r="L86" i="3" s="1"/>
  <c r="D87" i="3"/>
  <c r="F86" i="3"/>
  <c r="G86" i="3" s="1"/>
  <c r="N87" i="3"/>
  <c r="P86" i="3"/>
  <c r="Q86" i="3" s="1"/>
  <c r="K46" i="1"/>
  <c r="P46" i="1"/>
  <c r="B83" i="1"/>
  <c r="A84" i="1"/>
  <c r="A50" i="1"/>
  <c r="B49" i="1"/>
  <c r="H48" i="1"/>
  <c r="J47" i="1"/>
  <c r="O47" i="1"/>
  <c r="M48" i="1"/>
  <c r="F208" i="4" l="1"/>
  <c r="F78" i="4"/>
  <c r="A82" i="4"/>
  <c r="B81" i="4"/>
  <c r="D82" i="4"/>
  <c r="M208" i="4"/>
  <c r="L209" i="4"/>
  <c r="N209" i="4" s="1"/>
  <c r="O209" i="4" s="1"/>
  <c r="J210" i="4"/>
  <c r="D237" i="4"/>
  <c r="K81" i="4"/>
  <c r="K237" i="4" s="1"/>
  <c r="C210" i="4"/>
  <c r="E209" i="4"/>
  <c r="G209" i="4" s="1"/>
  <c r="H209" i="4" s="1"/>
  <c r="C80" i="4"/>
  <c r="E79" i="4"/>
  <c r="G79" i="4" s="1"/>
  <c r="H79" i="4" s="1"/>
  <c r="J80" i="4"/>
  <c r="L79" i="4"/>
  <c r="N79" i="4" s="1"/>
  <c r="O79" i="4" s="1"/>
  <c r="B238" i="4"/>
  <c r="A239" i="4"/>
  <c r="M78" i="4"/>
  <c r="F87" i="3"/>
  <c r="G87" i="3" s="1"/>
  <c r="D88" i="3"/>
  <c r="P87" i="3"/>
  <c r="Q87" i="3" s="1"/>
  <c r="N88" i="3"/>
  <c r="K87" i="3"/>
  <c r="L87" i="3" s="1"/>
  <c r="I88" i="3"/>
  <c r="K47" i="1"/>
  <c r="P47" i="1"/>
  <c r="B50" i="1"/>
  <c r="A51" i="1"/>
  <c r="A85" i="1"/>
  <c r="B84" i="1"/>
  <c r="J48" i="1"/>
  <c r="H49" i="1"/>
  <c r="M49" i="1"/>
  <c r="O48" i="1"/>
  <c r="F209" i="4" l="1"/>
  <c r="M79" i="4"/>
  <c r="F79" i="4"/>
  <c r="C81" i="4"/>
  <c r="E80" i="4"/>
  <c r="G80" i="4" s="1"/>
  <c r="H80" i="4" s="1"/>
  <c r="M209" i="4"/>
  <c r="D238" i="4"/>
  <c r="K82" i="4"/>
  <c r="K238" i="4" s="1"/>
  <c r="L80" i="4"/>
  <c r="N80" i="4" s="1"/>
  <c r="O80" i="4" s="1"/>
  <c r="J81" i="4"/>
  <c r="A240" i="4"/>
  <c r="B239" i="4"/>
  <c r="E210" i="4"/>
  <c r="G210" i="4" s="1"/>
  <c r="H210" i="4" s="1"/>
  <c r="C211" i="4"/>
  <c r="L210" i="4"/>
  <c r="N210" i="4" s="1"/>
  <c r="O210" i="4" s="1"/>
  <c r="J211" i="4"/>
  <c r="A83" i="4"/>
  <c r="B82" i="4"/>
  <c r="D83" i="4"/>
  <c r="N89" i="3"/>
  <c r="P88" i="3"/>
  <c r="Q88" i="3" s="1"/>
  <c r="K88" i="3"/>
  <c r="L88" i="3" s="1"/>
  <c r="I89" i="3"/>
  <c r="D89" i="3"/>
  <c r="F88" i="3"/>
  <c r="G88" i="3" s="1"/>
  <c r="K48" i="1"/>
  <c r="P48" i="1"/>
  <c r="A86" i="1"/>
  <c r="B85" i="1"/>
  <c r="B51" i="1"/>
  <c r="A52" i="1"/>
  <c r="O49" i="1"/>
  <c r="M50" i="1"/>
  <c r="H50" i="1"/>
  <c r="J49" i="1"/>
  <c r="M80" i="4" l="1"/>
  <c r="M210" i="4"/>
  <c r="F80" i="4"/>
  <c r="J212" i="4"/>
  <c r="L211" i="4"/>
  <c r="N211" i="4" s="1"/>
  <c r="O211" i="4" s="1"/>
  <c r="D239" i="4"/>
  <c r="K83" i="4"/>
  <c r="K239" i="4" s="1"/>
  <c r="A241" i="4"/>
  <c r="B240" i="4"/>
  <c r="C82" i="4"/>
  <c r="E81" i="4"/>
  <c r="G81" i="4" s="1"/>
  <c r="H81" i="4" s="1"/>
  <c r="E211" i="4"/>
  <c r="G211" i="4" s="1"/>
  <c r="H211" i="4" s="1"/>
  <c r="C212" i="4"/>
  <c r="L81" i="4"/>
  <c r="N81" i="4" s="1"/>
  <c r="O81" i="4" s="1"/>
  <c r="J82" i="4"/>
  <c r="F81" i="4"/>
  <c r="D84" i="4"/>
  <c r="B83" i="4"/>
  <c r="A84" i="4"/>
  <c r="F210" i="4"/>
  <c r="F89" i="3"/>
  <c r="G89" i="3" s="1"/>
  <c r="D90" i="3"/>
  <c r="K89" i="3"/>
  <c r="L89" i="3" s="1"/>
  <c r="I90" i="3"/>
  <c r="P89" i="3"/>
  <c r="Q89" i="3" s="1"/>
  <c r="N90" i="3"/>
  <c r="K49" i="1"/>
  <c r="P49" i="1"/>
  <c r="B86" i="1"/>
  <c r="A87" i="1"/>
  <c r="B52" i="1"/>
  <c r="A53" i="1"/>
  <c r="J50" i="1"/>
  <c r="H51" i="1"/>
  <c r="M51" i="1"/>
  <c r="O50" i="1"/>
  <c r="M81" i="4" l="1"/>
  <c r="D240" i="4"/>
  <c r="K84" i="4"/>
  <c r="K240" i="4" s="1"/>
  <c r="E82" i="4"/>
  <c r="G82" i="4" s="1"/>
  <c r="H82" i="4" s="1"/>
  <c r="C83" i="4"/>
  <c r="F82" i="4"/>
  <c r="F211" i="4"/>
  <c r="C213" i="4"/>
  <c r="E212" i="4"/>
  <c r="G212" i="4" s="1"/>
  <c r="H212" i="4" s="1"/>
  <c r="M211" i="4"/>
  <c r="L82" i="4"/>
  <c r="N82" i="4" s="1"/>
  <c r="O82" i="4" s="1"/>
  <c r="J83" i="4"/>
  <c r="D85" i="4"/>
  <c r="B84" i="4"/>
  <c r="A85" i="4"/>
  <c r="B241" i="4"/>
  <c r="A242" i="4"/>
  <c r="J213" i="4"/>
  <c r="L212" i="4"/>
  <c r="N212" i="4" s="1"/>
  <c r="O212" i="4" s="1"/>
  <c r="I91" i="3"/>
  <c r="K90" i="3"/>
  <c r="L90" i="3" s="1"/>
  <c r="D91" i="3"/>
  <c r="F90" i="3"/>
  <c r="G90" i="3" s="1"/>
  <c r="N91" i="3"/>
  <c r="P90" i="3"/>
  <c r="Q90" i="3" s="1"/>
  <c r="K50" i="1"/>
  <c r="P50" i="1"/>
  <c r="B87" i="1"/>
  <c r="A88" i="1"/>
  <c r="B53" i="1"/>
  <c r="A54" i="1"/>
  <c r="J51" i="1"/>
  <c r="H52" i="1"/>
  <c r="M52" i="1"/>
  <c r="O51" i="1"/>
  <c r="F212" i="4" l="1"/>
  <c r="M82" i="4"/>
  <c r="C214" i="4"/>
  <c r="E213" i="4"/>
  <c r="G213" i="4" s="1"/>
  <c r="H213" i="4" s="1"/>
  <c r="J84" i="4"/>
  <c r="L83" i="4"/>
  <c r="N83" i="4" s="1"/>
  <c r="O83" i="4" s="1"/>
  <c r="E83" i="4"/>
  <c r="G83" i="4" s="1"/>
  <c r="H83" i="4" s="1"/>
  <c r="C84" i="4"/>
  <c r="B85" i="4"/>
  <c r="D86" i="4"/>
  <c r="A86" i="4"/>
  <c r="L213" i="4"/>
  <c r="N213" i="4" s="1"/>
  <c r="O213" i="4" s="1"/>
  <c r="J214" i="4"/>
  <c r="M212" i="4"/>
  <c r="M213" i="4" s="1"/>
  <c r="D241" i="4"/>
  <c r="K85" i="4"/>
  <c r="K241" i="4" s="1"/>
  <c r="A243" i="4"/>
  <c r="B242" i="4"/>
  <c r="K91" i="3"/>
  <c r="L91" i="3" s="1"/>
  <c r="I92" i="3"/>
  <c r="P91" i="3"/>
  <c r="Q91" i="3" s="1"/>
  <c r="N92" i="3"/>
  <c r="F91" i="3"/>
  <c r="G91" i="3" s="1"/>
  <c r="D92" i="3"/>
  <c r="K51" i="1"/>
  <c r="P51" i="1"/>
  <c r="O64" i="1"/>
  <c r="M65" i="1"/>
  <c r="A55" i="1"/>
  <c r="B54" i="1"/>
  <c r="H65" i="1"/>
  <c r="J64" i="1"/>
  <c r="A89" i="1"/>
  <c r="B88" i="1"/>
  <c r="C65" i="1"/>
  <c r="O52" i="1"/>
  <c r="P52" i="1" s="1"/>
  <c r="M53" i="1"/>
  <c r="H53" i="1"/>
  <c r="J52" i="1"/>
  <c r="F213" i="4" l="1"/>
  <c r="C85" i="4"/>
  <c r="E84" i="4"/>
  <c r="G84" i="4" s="1"/>
  <c r="H84" i="4" s="1"/>
  <c r="J85" i="4"/>
  <c r="L84" i="4"/>
  <c r="N84" i="4" s="1"/>
  <c r="O84" i="4" s="1"/>
  <c r="M83" i="4"/>
  <c r="F83" i="4"/>
  <c r="F84" i="4" s="1"/>
  <c r="L214" i="4"/>
  <c r="N214" i="4" s="1"/>
  <c r="O214" i="4" s="1"/>
  <c r="J215" i="4"/>
  <c r="A87" i="4"/>
  <c r="D87" i="4"/>
  <c r="B86" i="4"/>
  <c r="A244" i="4"/>
  <c r="B243" i="4"/>
  <c r="D242" i="4"/>
  <c r="K86" i="4"/>
  <c r="K242" i="4" s="1"/>
  <c r="E214" i="4"/>
  <c r="G214" i="4" s="1"/>
  <c r="H214" i="4" s="1"/>
  <c r="C215" i="4"/>
  <c r="P92" i="3"/>
  <c r="Q92" i="3" s="1"/>
  <c r="N93" i="3"/>
  <c r="P93" i="3" s="1"/>
  <c r="F92" i="3"/>
  <c r="G92" i="3" s="1"/>
  <c r="D93" i="3"/>
  <c r="F93" i="3" s="1"/>
  <c r="I93" i="3"/>
  <c r="K93" i="3" s="1"/>
  <c r="K92" i="3"/>
  <c r="L92" i="3" s="1"/>
  <c r="K52" i="1"/>
  <c r="E65" i="1"/>
  <c r="F65" i="1" s="1"/>
  <c r="J65" i="1"/>
  <c r="A56" i="1"/>
  <c r="B55" i="1"/>
  <c r="A90" i="1"/>
  <c r="B89" i="1"/>
  <c r="O65" i="1"/>
  <c r="K64" i="1"/>
  <c r="P64" i="1"/>
  <c r="J53" i="1"/>
  <c r="H54" i="1"/>
  <c r="M54" i="1"/>
  <c r="O53" i="1"/>
  <c r="P53" i="1" s="1"/>
  <c r="M84" i="4" l="1"/>
  <c r="F214" i="4"/>
  <c r="M214" i="4"/>
  <c r="A245" i="4"/>
  <c r="B244" i="4"/>
  <c r="E215" i="4"/>
  <c r="G215" i="4" s="1"/>
  <c r="C216" i="4"/>
  <c r="D243" i="4"/>
  <c r="K87" i="4"/>
  <c r="K243" i="4" s="1"/>
  <c r="L85" i="4"/>
  <c r="N85" i="4" s="1"/>
  <c r="O85" i="4" s="1"/>
  <c r="J86" i="4"/>
  <c r="D88" i="4"/>
  <c r="B87" i="4"/>
  <c r="A88" i="4"/>
  <c r="J216" i="4"/>
  <c r="L215" i="4"/>
  <c r="N215" i="4" s="1"/>
  <c r="O215" i="4" s="1"/>
  <c r="C86" i="4"/>
  <c r="E85" i="4"/>
  <c r="G85" i="4" s="1"/>
  <c r="H85" i="4" s="1"/>
  <c r="Q93" i="3"/>
  <c r="Q94" i="3" s="1"/>
  <c r="L93" i="3"/>
  <c r="L94" i="3" s="1"/>
  <c r="G93" i="3"/>
  <c r="G94" i="3" s="1"/>
  <c r="K53" i="1"/>
  <c r="K65" i="1"/>
  <c r="A57" i="1"/>
  <c r="B56" i="1"/>
  <c r="P65" i="1"/>
  <c r="B90" i="1"/>
  <c r="A91" i="1"/>
  <c r="H55" i="1"/>
  <c r="J54" i="1"/>
  <c r="O54" i="1"/>
  <c r="P54" i="1" s="1"/>
  <c r="M55" i="1"/>
  <c r="M85" i="4" l="1"/>
  <c r="F215" i="4"/>
  <c r="H215" i="4" s="1"/>
  <c r="C217" i="4"/>
  <c r="E216" i="4"/>
  <c r="G216" i="4" s="1"/>
  <c r="H216" i="4" s="1"/>
  <c r="J217" i="4"/>
  <c r="L216" i="4"/>
  <c r="N216" i="4" s="1"/>
  <c r="O216" i="4" s="1"/>
  <c r="D89" i="4"/>
  <c r="B88" i="4"/>
  <c r="A89" i="4"/>
  <c r="D244" i="4"/>
  <c r="K88" i="4"/>
  <c r="K244" i="4" s="1"/>
  <c r="B245" i="4"/>
  <c r="A246" i="4"/>
  <c r="E86" i="4"/>
  <c r="G86" i="4" s="1"/>
  <c r="H86" i="4" s="1"/>
  <c r="C87" i="4"/>
  <c r="J87" i="4"/>
  <c r="L86" i="4"/>
  <c r="N86" i="4" s="1"/>
  <c r="O86" i="4" s="1"/>
  <c r="M215" i="4"/>
  <c r="F85" i="4"/>
  <c r="C4" i="3"/>
  <c r="K54" i="1"/>
  <c r="B91" i="1"/>
  <c r="A92" i="1"/>
  <c r="B57" i="1"/>
  <c r="B66" i="1" s="1"/>
  <c r="A58" i="1"/>
  <c r="O55" i="1"/>
  <c r="P55" i="1" s="1"/>
  <c r="M56" i="1"/>
  <c r="H56" i="1"/>
  <c r="J55" i="1"/>
  <c r="K55" i="1" l="1"/>
  <c r="F216" i="4"/>
  <c r="M216" i="4"/>
  <c r="A247" i="4"/>
  <c r="B246" i="4"/>
  <c r="D90" i="4"/>
  <c r="B89" i="4"/>
  <c r="A90" i="4"/>
  <c r="L217" i="4"/>
  <c r="N217" i="4" s="1"/>
  <c r="O217" i="4" s="1"/>
  <c r="J218" i="4"/>
  <c r="J88" i="4"/>
  <c r="L87" i="4"/>
  <c r="N87" i="4" s="1"/>
  <c r="O87" i="4" s="1"/>
  <c r="F86" i="4"/>
  <c r="C88" i="4"/>
  <c r="E87" i="4"/>
  <c r="G87" i="4" s="1"/>
  <c r="H87" i="4" s="1"/>
  <c r="C218" i="4"/>
  <c r="E217" i="4"/>
  <c r="G217" i="4" s="1"/>
  <c r="H217" i="4" s="1"/>
  <c r="D245" i="4"/>
  <c r="K89" i="4"/>
  <c r="K245" i="4" s="1"/>
  <c r="M86" i="4"/>
  <c r="A93" i="1"/>
  <c r="B92" i="1"/>
  <c r="B58" i="1"/>
  <c r="C66" i="1"/>
  <c r="M66" i="1"/>
  <c r="H66" i="1"/>
  <c r="M57" i="1"/>
  <c r="O56" i="1"/>
  <c r="P56" i="1" s="1"/>
  <c r="J56" i="1"/>
  <c r="K56" i="1" s="1"/>
  <c r="H57" i="1"/>
  <c r="M87" i="4" l="1"/>
  <c r="L218" i="4"/>
  <c r="N218" i="4" s="1"/>
  <c r="O218" i="4" s="1"/>
  <c r="J219" i="4"/>
  <c r="E218" i="4"/>
  <c r="G218" i="4" s="1"/>
  <c r="H218" i="4" s="1"/>
  <c r="C219" i="4"/>
  <c r="M217" i="4"/>
  <c r="M218" i="4" s="1"/>
  <c r="A91" i="4"/>
  <c r="D91" i="4"/>
  <c r="B90" i="4"/>
  <c r="C89" i="4"/>
  <c r="E88" i="4"/>
  <c r="G88" i="4" s="1"/>
  <c r="H88" i="4" s="1"/>
  <c r="D246" i="4"/>
  <c r="K90" i="4"/>
  <c r="K246" i="4" s="1"/>
  <c r="L88" i="4"/>
  <c r="N88" i="4" s="1"/>
  <c r="O88" i="4" s="1"/>
  <c r="J89" i="4"/>
  <c r="F217" i="4"/>
  <c r="F218" i="4" s="1"/>
  <c r="F87" i="4"/>
  <c r="A248" i="4"/>
  <c r="B247" i="4"/>
  <c r="J66" i="1"/>
  <c r="H67" i="1"/>
  <c r="M67" i="1"/>
  <c r="O66" i="1"/>
  <c r="C67" i="1"/>
  <c r="E66" i="1"/>
  <c r="B93" i="1"/>
  <c r="O57" i="1"/>
  <c r="P57" i="1" s="1"/>
  <c r="M58" i="1"/>
  <c r="O58" i="1" s="1"/>
  <c r="H58" i="1"/>
  <c r="J58" i="1" s="1"/>
  <c r="J57" i="1"/>
  <c r="K57" i="1" s="1"/>
  <c r="D247" i="4" l="1"/>
  <c r="K91" i="4"/>
  <c r="K247" i="4" s="1"/>
  <c r="E219" i="4"/>
  <c r="G219" i="4" s="1"/>
  <c r="H219" i="4" s="1"/>
  <c r="C220" i="4"/>
  <c r="D92" i="4"/>
  <c r="B91" i="4"/>
  <c r="A92" i="4"/>
  <c r="L89" i="4"/>
  <c r="N89" i="4" s="1"/>
  <c r="O89" i="4" s="1"/>
  <c r="J90" i="4"/>
  <c r="B248" i="4"/>
  <c r="A249" i="4"/>
  <c r="E89" i="4"/>
  <c r="G89" i="4" s="1"/>
  <c r="H89" i="4" s="1"/>
  <c r="C90" i="4"/>
  <c r="J220" i="4"/>
  <c r="L219" i="4"/>
  <c r="N219" i="4" s="1"/>
  <c r="F88" i="4"/>
  <c r="M88" i="4"/>
  <c r="F66" i="1"/>
  <c r="E67" i="1"/>
  <c r="C68" i="1"/>
  <c r="P66" i="1"/>
  <c r="O67" i="1"/>
  <c r="M68" i="1"/>
  <c r="H68" i="1"/>
  <c r="J67" i="1"/>
  <c r="K66" i="1"/>
  <c r="P58" i="1"/>
  <c r="K58" i="1"/>
  <c r="M89" i="4" l="1"/>
  <c r="M219" i="4"/>
  <c r="O219" i="4" s="1"/>
  <c r="E90" i="4"/>
  <c r="G90" i="4" s="1"/>
  <c r="H90" i="4" s="1"/>
  <c r="C91" i="4"/>
  <c r="F219" i="4"/>
  <c r="J221" i="4"/>
  <c r="L220" i="4"/>
  <c r="N220" i="4" s="1"/>
  <c r="C221" i="4"/>
  <c r="E220" i="4"/>
  <c r="G220" i="4" s="1"/>
  <c r="H220" i="4" s="1"/>
  <c r="F89" i="4"/>
  <c r="D248" i="4"/>
  <c r="K92" i="4"/>
  <c r="K248" i="4" s="1"/>
  <c r="A250" i="4"/>
  <c r="B249" i="4"/>
  <c r="J91" i="4"/>
  <c r="L90" i="4"/>
  <c r="N90" i="4" s="1"/>
  <c r="O90" i="4" s="1"/>
  <c r="D93" i="4"/>
  <c r="B92" i="4"/>
  <c r="A93" i="4"/>
  <c r="P67" i="1"/>
  <c r="F67" i="1"/>
  <c r="K67" i="1"/>
  <c r="E68" i="1"/>
  <c r="C69" i="1"/>
  <c r="H69" i="1"/>
  <c r="J68" i="1"/>
  <c r="O68" i="1"/>
  <c r="M69" i="1"/>
  <c r="F90" i="4" l="1"/>
  <c r="M220" i="4"/>
  <c r="O220" i="4" s="1"/>
  <c r="L221" i="4"/>
  <c r="N221" i="4" s="1"/>
  <c r="J222" i="4"/>
  <c r="F220" i="4"/>
  <c r="M90" i="4"/>
  <c r="A251" i="4"/>
  <c r="B250" i="4"/>
  <c r="C92" i="4"/>
  <c r="E91" i="4"/>
  <c r="G91" i="4" s="1"/>
  <c r="H91" i="4" s="1"/>
  <c r="J92" i="4"/>
  <c r="L91" i="4"/>
  <c r="N91" i="4" s="1"/>
  <c r="O91" i="4" s="1"/>
  <c r="C222" i="4"/>
  <c r="E221" i="4"/>
  <c r="G221" i="4" s="1"/>
  <c r="H221" i="4" s="1"/>
  <c r="D94" i="4"/>
  <c r="B93" i="4"/>
  <c r="A94" i="4"/>
  <c r="D249" i="4"/>
  <c r="K93" i="4"/>
  <c r="K249" i="4" s="1"/>
  <c r="P68" i="1"/>
  <c r="F68" i="1"/>
  <c r="M70" i="1"/>
  <c r="O69" i="1"/>
  <c r="J69" i="1"/>
  <c r="H70" i="1"/>
  <c r="C70" i="1"/>
  <c r="E69" i="1"/>
  <c r="K68" i="1"/>
  <c r="M91" i="4" l="1"/>
  <c r="F91" i="4"/>
  <c r="A95" i="4"/>
  <c r="D95" i="4"/>
  <c r="B94" i="4"/>
  <c r="C93" i="4"/>
  <c r="E92" i="4"/>
  <c r="G92" i="4" s="1"/>
  <c r="H92" i="4" s="1"/>
  <c r="D250" i="4"/>
  <c r="K94" i="4"/>
  <c r="K250" i="4" s="1"/>
  <c r="E222" i="4"/>
  <c r="G222" i="4" s="1"/>
  <c r="H222" i="4" s="1"/>
  <c r="C223" i="4"/>
  <c r="F221" i="4"/>
  <c r="L222" i="4"/>
  <c r="N222" i="4" s="1"/>
  <c r="J223" i="4"/>
  <c r="B251" i="4"/>
  <c r="A252" i="4"/>
  <c r="L92" i="4"/>
  <c r="N92" i="4" s="1"/>
  <c r="O92" i="4" s="1"/>
  <c r="J93" i="4"/>
  <c r="M221" i="4"/>
  <c r="O221" i="4" s="1"/>
  <c r="P69" i="1"/>
  <c r="F69" i="1"/>
  <c r="K69" i="1"/>
  <c r="M71" i="1"/>
  <c r="O70" i="1"/>
  <c r="J70" i="1"/>
  <c r="H71" i="1"/>
  <c r="C71" i="1"/>
  <c r="E70" i="1"/>
  <c r="F222" i="4" l="1"/>
  <c r="M92" i="4"/>
  <c r="M222" i="4"/>
  <c r="O222" i="4" s="1"/>
  <c r="F92" i="4"/>
  <c r="E93" i="4"/>
  <c r="G93" i="4" s="1"/>
  <c r="H93" i="4" s="1"/>
  <c r="C94" i="4"/>
  <c r="L93" i="4"/>
  <c r="N93" i="4" s="1"/>
  <c r="O93" i="4" s="1"/>
  <c r="J94" i="4"/>
  <c r="E223" i="4"/>
  <c r="G223" i="4" s="1"/>
  <c r="C224" i="4"/>
  <c r="D251" i="4"/>
  <c r="K95" i="4"/>
  <c r="K251" i="4" s="1"/>
  <c r="A253" i="4"/>
  <c r="B252" i="4"/>
  <c r="J224" i="4"/>
  <c r="L223" i="4"/>
  <c r="N223" i="4" s="1"/>
  <c r="D96" i="4"/>
  <c r="B95" i="4"/>
  <c r="A96" i="4"/>
  <c r="K70" i="1"/>
  <c r="P70" i="1"/>
  <c r="F70" i="1"/>
  <c r="E71" i="1"/>
  <c r="F71" i="1" s="1"/>
  <c r="C72" i="1"/>
  <c r="H72" i="1"/>
  <c r="J71" i="1"/>
  <c r="O71" i="1"/>
  <c r="M72" i="1"/>
  <c r="F223" i="4" l="1"/>
  <c r="H223" i="4" s="1"/>
  <c r="J95" i="4"/>
  <c r="L94" i="4"/>
  <c r="N94" i="4" s="1"/>
  <c r="A254" i="4"/>
  <c r="B253" i="4"/>
  <c r="M223" i="4"/>
  <c r="O223" i="4" s="1"/>
  <c r="E94" i="4"/>
  <c r="G94" i="4" s="1"/>
  <c r="H94" i="4" s="1"/>
  <c r="C95" i="4"/>
  <c r="D97" i="4"/>
  <c r="B96" i="4"/>
  <c r="A97" i="4"/>
  <c r="C225" i="4"/>
  <c r="E224" i="4"/>
  <c r="G224" i="4" s="1"/>
  <c r="H224" i="4" s="1"/>
  <c r="F93" i="4"/>
  <c r="J225" i="4"/>
  <c r="L224" i="4"/>
  <c r="N224" i="4" s="1"/>
  <c r="O224" i="4" s="1"/>
  <c r="D252" i="4"/>
  <c r="K96" i="4"/>
  <c r="K252" i="4" s="1"/>
  <c r="M93" i="4"/>
  <c r="K71" i="1"/>
  <c r="P71" i="1"/>
  <c r="H73" i="1"/>
  <c r="J72" i="1"/>
  <c r="O72" i="1"/>
  <c r="M73" i="1"/>
  <c r="E72" i="1"/>
  <c r="F72" i="1" s="1"/>
  <c r="C73" i="1"/>
  <c r="O94" i="4" l="1"/>
  <c r="M94" i="4"/>
  <c r="F94" i="4"/>
  <c r="D253" i="4"/>
  <c r="K97" i="4"/>
  <c r="K253" i="4" s="1"/>
  <c r="C96" i="4"/>
  <c r="E95" i="4"/>
  <c r="G95" i="4" s="1"/>
  <c r="M224" i="4"/>
  <c r="M225" i="4" s="1"/>
  <c r="F224" i="4"/>
  <c r="A255" i="4"/>
  <c r="B254" i="4"/>
  <c r="L225" i="4"/>
  <c r="N225" i="4" s="1"/>
  <c r="O225" i="4" s="1"/>
  <c r="J226" i="4"/>
  <c r="D98" i="4"/>
  <c r="B97" i="4"/>
  <c r="A98" i="4"/>
  <c r="C226" i="4"/>
  <c r="E225" i="4"/>
  <c r="G225" i="4" s="1"/>
  <c r="H225" i="4" s="1"/>
  <c r="J96" i="4"/>
  <c r="L95" i="4"/>
  <c r="N95" i="4" s="1"/>
  <c r="P72" i="1"/>
  <c r="K72" i="1"/>
  <c r="J73" i="1"/>
  <c r="H74" i="1"/>
  <c r="M74" i="1"/>
  <c r="O73" i="1"/>
  <c r="C74" i="1"/>
  <c r="E73" i="1"/>
  <c r="F73" i="1" s="1"/>
  <c r="F95" i="4" l="1"/>
  <c r="H95" i="4" s="1"/>
  <c r="F225" i="4"/>
  <c r="M95" i="4"/>
  <c r="O95" i="4" s="1"/>
  <c r="E226" i="4"/>
  <c r="G226" i="4" s="1"/>
  <c r="H226" i="4" s="1"/>
  <c r="C227" i="4"/>
  <c r="B255" i="4"/>
  <c r="A256" i="4"/>
  <c r="L226" i="4"/>
  <c r="N226" i="4" s="1"/>
  <c r="J227" i="4"/>
  <c r="C97" i="4"/>
  <c r="E96" i="4"/>
  <c r="G96" i="4" s="1"/>
  <c r="H96" i="4" s="1"/>
  <c r="D254" i="4"/>
  <c r="K98" i="4"/>
  <c r="K254" i="4" s="1"/>
  <c r="L96" i="4"/>
  <c r="N96" i="4" s="1"/>
  <c r="O96" i="4" s="1"/>
  <c r="J97" i="4"/>
  <c r="A99" i="4"/>
  <c r="D99" i="4"/>
  <c r="B98" i="4"/>
  <c r="P73" i="1"/>
  <c r="K73" i="1"/>
  <c r="C75" i="1"/>
  <c r="E74" i="1"/>
  <c r="F74" i="1" s="1"/>
  <c r="M75" i="1"/>
  <c r="O74" i="1"/>
  <c r="J74" i="1"/>
  <c r="H75" i="1"/>
  <c r="F226" i="4" l="1"/>
  <c r="F96" i="4"/>
  <c r="L97" i="4"/>
  <c r="N97" i="4" s="1"/>
  <c r="O97" i="4" s="1"/>
  <c r="J98" i="4"/>
  <c r="M96" i="4"/>
  <c r="A257" i="4"/>
  <c r="B256" i="4"/>
  <c r="D100" i="4"/>
  <c r="B99" i="4"/>
  <c r="A100" i="4"/>
  <c r="E97" i="4"/>
  <c r="G97" i="4" s="1"/>
  <c r="H97" i="4" s="1"/>
  <c r="C98" i="4"/>
  <c r="E227" i="4"/>
  <c r="G227" i="4" s="1"/>
  <c r="H227" i="4" s="1"/>
  <c r="C228" i="4"/>
  <c r="M226" i="4"/>
  <c r="O226" i="4" s="1"/>
  <c r="D255" i="4"/>
  <c r="K99" i="4"/>
  <c r="K255" i="4" s="1"/>
  <c r="J228" i="4"/>
  <c r="L227" i="4"/>
  <c r="N227" i="4" s="1"/>
  <c r="P74" i="1"/>
  <c r="K74" i="1"/>
  <c r="H76" i="1"/>
  <c r="J75" i="1"/>
  <c r="K75" i="1" s="1"/>
  <c r="O75" i="1"/>
  <c r="M76" i="1"/>
  <c r="E75" i="1"/>
  <c r="F75" i="1" s="1"/>
  <c r="C76" i="1"/>
  <c r="M97" i="4" l="1"/>
  <c r="M227" i="4"/>
  <c r="O227" i="4" s="1"/>
  <c r="D256" i="4"/>
  <c r="K100" i="4"/>
  <c r="K256" i="4" s="1"/>
  <c r="A258" i="4"/>
  <c r="B257" i="4"/>
  <c r="C229" i="4"/>
  <c r="E228" i="4"/>
  <c r="G228" i="4" s="1"/>
  <c r="H228" i="4" s="1"/>
  <c r="F227" i="4"/>
  <c r="E98" i="4"/>
  <c r="G98" i="4" s="1"/>
  <c r="H98" i="4" s="1"/>
  <c r="C99" i="4"/>
  <c r="J229" i="4"/>
  <c r="L228" i="4"/>
  <c r="N228" i="4" s="1"/>
  <c r="O228" i="4" s="1"/>
  <c r="F97" i="4"/>
  <c r="F98" i="4" s="1"/>
  <c r="J99" i="4"/>
  <c r="L98" i="4"/>
  <c r="N98" i="4" s="1"/>
  <c r="O98" i="4" s="1"/>
  <c r="D101" i="4"/>
  <c r="B100" i="4"/>
  <c r="A101" i="4"/>
  <c r="P75" i="1"/>
  <c r="E76" i="1"/>
  <c r="F76" i="1" s="1"/>
  <c r="C77" i="1"/>
  <c r="O76" i="1"/>
  <c r="M77" i="1"/>
  <c r="H77" i="1"/>
  <c r="J76" i="1"/>
  <c r="K76" i="1" s="1"/>
  <c r="M228" i="4" l="1"/>
  <c r="F228" i="4"/>
  <c r="J100" i="4"/>
  <c r="L99" i="4"/>
  <c r="N99" i="4" s="1"/>
  <c r="O99" i="4" s="1"/>
  <c r="C230" i="4"/>
  <c r="E229" i="4"/>
  <c r="G229" i="4" s="1"/>
  <c r="L229" i="4"/>
  <c r="N229" i="4" s="1"/>
  <c r="O229" i="4" s="1"/>
  <c r="J230" i="4"/>
  <c r="D102" i="4"/>
  <c r="B101" i="4"/>
  <c r="A102" i="4"/>
  <c r="M98" i="4"/>
  <c r="B258" i="4"/>
  <c r="A259" i="4"/>
  <c r="C100" i="4"/>
  <c r="E99" i="4"/>
  <c r="G99" i="4" s="1"/>
  <c r="H99" i="4" s="1"/>
  <c r="D257" i="4"/>
  <c r="K101" i="4"/>
  <c r="K257" i="4" s="1"/>
  <c r="P76" i="1"/>
  <c r="J77" i="1"/>
  <c r="K77" i="1" s="1"/>
  <c r="H78" i="1"/>
  <c r="M78" i="1"/>
  <c r="O77" i="1"/>
  <c r="C78" i="1"/>
  <c r="E77" i="1"/>
  <c r="F77" i="1" s="1"/>
  <c r="M99" i="4" l="1"/>
  <c r="L230" i="4"/>
  <c r="N230" i="4" s="1"/>
  <c r="O230" i="4" s="1"/>
  <c r="J231" i="4"/>
  <c r="E230" i="4"/>
  <c r="G230" i="4" s="1"/>
  <c r="H230" i="4" s="1"/>
  <c r="C231" i="4"/>
  <c r="D258" i="4"/>
  <c r="K102" i="4"/>
  <c r="K258" i="4" s="1"/>
  <c r="M229" i="4"/>
  <c r="A103" i="4"/>
  <c r="B102" i="4"/>
  <c r="D103" i="4"/>
  <c r="L100" i="4"/>
  <c r="N100" i="4" s="1"/>
  <c r="O100" i="4" s="1"/>
  <c r="J101" i="4"/>
  <c r="C101" i="4"/>
  <c r="E100" i="4"/>
  <c r="G100" i="4" s="1"/>
  <c r="H100" i="4" s="1"/>
  <c r="A260" i="4"/>
  <c r="B259" i="4"/>
  <c r="F99" i="4"/>
  <c r="F229" i="4"/>
  <c r="H229" i="4" s="1"/>
  <c r="P77" i="1"/>
  <c r="C79" i="1"/>
  <c r="E78" i="1"/>
  <c r="F78" i="1" s="1"/>
  <c r="M79" i="1"/>
  <c r="O78" i="1"/>
  <c r="J78" i="1"/>
  <c r="K78" i="1" s="1"/>
  <c r="H79" i="1"/>
  <c r="F230" i="4" l="1"/>
  <c r="M100" i="4"/>
  <c r="M230" i="4"/>
  <c r="E101" i="4"/>
  <c r="G101" i="4" s="1"/>
  <c r="H101" i="4" s="1"/>
  <c r="C102" i="4"/>
  <c r="L101" i="4"/>
  <c r="N101" i="4" s="1"/>
  <c r="O101" i="4" s="1"/>
  <c r="J102" i="4"/>
  <c r="E231" i="4"/>
  <c r="G231" i="4" s="1"/>
  <c r="H231" i="4" s="1"/>
  <c r="C232" i="4"/>
  <c r="D104" i="4"/>
  <c r="B103" i="4"/>
  <c r="A104" i="4"/>
  <c r="D259" i="4"/>
  <c r="K103" i="4"/>
  <c r="K259" i="4" s="1"/>
  <c r="B260" i="4"/>
  <c r="A261" i="4"/>
  <c r="F100" i="4"/>
  <c r="J232" i="4"/>
  <c r="L231" i="4"/>
  <c r="N231" i="4" s="1"/>
  <c r="O231" i="4" s="1"/>
  <c r="P78" i="1"/>
  <c r="H80" i="1"/>
  <c r="J79" i="1"/>
  <c r="K79" i="1" s="1"/>
  <c r="E79" i="1"/>
  <c r="F79" i="1" s="1"/>
  <c r="C80" i="1"/>
  <c r="O79" i="1"/>
  <c r="M80" i="1"/>
  <c r="M101" i="4" l="1"/>
  <c r="F101" i="4"/>
  <c r="F231" i="4"/>
  <c r="M231" i="4"/>
  <c r="D260" i="4"/>
  <c r="K104" i="4"/>
  <c r="K260" i="4" s="1"/>
  <c r="J103" i="4"/>
  <c r="L102" i="4"/>
  <c r="N102" i="4" s="1"/>
  <c r="O102" i="4" s="1"/>
  <c r="A262" i="4"/>
  <c r="B261" i="4"/>
  <c r="C233" i="4"/>
  <c r="E232" i="4"/>
  <c r="G232" i="4" s="1"/>
  <c r="H232" i="4" s="1"/>
  <c r="E102" i="4"/>
  <c r="G102" i="4" s="1"/>
  <c r="H102" i="4" s="1"/>
  <c r="C103" i="4"/>
  <c r="J233" i="4"/>
  <c r="L232" i="4"/>
  <c r="N232" i="4" s="1"/>
  <c r="O232" i="4" s="1"/>
  <c r="D105" i="4"/>
  <c r="B104" i="4"/>
  <c r="A105" i="4"/>
  <c r="P79" i="1"/>
  <c r="H81" i="1"/>
  <c r="J80" i="1"/>
  <c r="K80" i="1" s="1"/>
  <c r="O80" i="1"/>
  <c r="M81" i="1"/>
  <c r="E80" i="1"/>
  <c r="F80" i="1" s="1"/>
  <c r="C81" i="1"/>
  <c r="F102" i="4" l="1"/>
  <c r="B262" i="4"/>
  <c r="A263" i="4"/>
  <c r="L233" i="4"/>
  <c r="N233" i="4" s="1"/>
  <c r="O233" i="4" s="1"/>
  <c r="J234" i="4"/>
  <c r="M102" i="4"/>
  <c r="C104" i="4"/>
  <c r="E103" i="4"/>
  <c r="G103" i="4" s="1"/>
  <c r="H103" i="4" s="1"/>
  <c r="J104" i="4"/>
  <c r="L103" i="4"/>
  <c r="N103" i="4" s="1"/>
  <c r="O103" i="4" s="1"/>
  <c r="C234" i="4"/>
  <c r="E233" i="4"/>
  <c r="G233" i="4" s="1"/>
  <c r="H233" i="4" s="1"/>
  <c r="F232" i="4"/>
  <c r="M232" i="4"/>
  <c r="M233" i="4" s="1"/>
  <c r="D261" i="4"/>
  <c r="K105" i="4"/>
  <c r="K261" i="4" s="1"/>
  <c r="D106" i="4"/>
  <c r="B105" i="4"/>
  <c r="A106" i="4"/>
  <c r="P80" i="1"/>
  <c r="M82" i="1"/>
  <c r="O81" i="1"/>
  <c r="J81" i="1"/>
  <c r="K81" i="1" s="1"/>
  <c r="H82" i="1"/>
  <c r="C82" i="1"/>
  <c r="E81" i="1"/>
  <c r="F81" i="1" s="1"/>
  <c r="P81" i="1" l="1"/>
  <c r="F233" i="4"/>
  <c r="C105" i="4"/>
  <c r="E104" i="4"/>
  <c r="G104" i="4" s="1"/>
  <c r="H104" i="4" s="1"/>
  <c r="F103" i="4"/>
  <c r="M103" i="4"/>
  <c r="B263" i="4"/>
  <c r="A264" i="4"/>
  <c r="L234" i="4"/>
  <c r="N234" i="4" s="1"/>
  <c r="O234" i="4" s="1"/>
  <c r="J235" i="4"/>
  <c r="D262" i="4"/>
  <c r="K106" i="4"/>
  <c r="K262" i="4" s="1"/>
  <c r="L104" i="4"/>
  <c r="N104" i="4" s="1"/>
  <c r="O104" i="4" s="1"/>
  <c r="J105" i="4"/>
  <c r="A107" i="4"/>
  <c r="D107" i="4"/>
  <c r="B106" i="4"/>
  <c r="E234" i="4"/>
  <c r="G234" i="4" s="1"/>
  <c r="H234" i="4" s="1"/>
  <c r="C235" i="4"/>
  <c r="C83" i="1"/>
  <c r="E82" i="1"/>
  <c r="F82" i="1" s="1"/>
  <c r="J82" i="1"/>
  <c r="K82" i="1" s="1"/>
  <c r="H83" i="1"/>
  <c r="M83" i="1"/>
  <c r="O82" i="1"/>
  <c r="P82" i="1" s="1"/>
  <c r="F104" i="4" l="1"/>
  <c r="M234" i="4"/>
  <c r="M104" i="4"/>
  <c r="D263" i="4"/>
  <c r="K107" i="4"/>
  <c r="K263" i="4" s="1"/>
  <c r="E105" i="4"/>
  <c r="G105" i="4" s="1"/>
  <c r="C106" i="4"/>
  <c r="D108" i="4"/>
  <c r="B107" i="4"/>
  <c r="A108" i="4"/>
  <c r="A265" i="4"/>
  <c r="B264" i="4"/>
  <c r="J236" i="4"/>
  <c r="L235" i="4"/>
  <c r="N235" i="4" s="1"/>
  <c r="O235" i="4" s="1"/>
  <c r="L105" i="4"/>
  <c r="N105" i="4" s="1"/>
  <c r="O105" i="4" s="1"/>
  <c r="J106" i="4"/>
  <c r="F234" i="4"/>
  <c r="E235" i="4"/>
  <c r="G235" i="4" s="1"/>
  <c r="H235" i="4" s="1"/>
  <c r="C236" i="4"/>
  <c r="O83" i="1"/>
  <c r="P83" i="1" s="1"/>
  <c r="M84" i="1"/>
  <c r="H84" i="1"/>
  <c r="J83" i="1"/>
  <c r="K83" i="1" s="1"/>
  <c r="E83" i="1"/>
  <c r="F83" i="1" s="1"/>
  <c r="C84" i="1"/>
  <c r="M235" i="4" l="1"/>
  <c r="F105" i="4"/>
  <c r="H105" i="4" s="1"/>
  <c r="M105" i="4"/>
  <c r="F235" i="4"/>
  <c r="A266" i="4"/>
  <c r="B265" i="4"/>
  <c r="D109" i="4"/>
  <c r="B108" i="4"/>
  <c r="A109" i="4"/>
  <c r="D264" i="4"/>
  <c r="K108" i="4"/>
  <c r="K264" i="4" s="1"/>
  <c r="J107" i="4"/>
  <c r="L106" i="4"/>
  <c r="N106" i="4" s="1"/>
  <c r="O106" i="4" s="1"/>
  <c r="E106" i="4"/>
  <c r="G106" i="4" s="1"/>
  <c r="C107" i="4"/>
  <c r="C237" i="4"/>
  <c r="E236" i="4"/>
  <c r="G236" i="4" s="1"/>
  <c r="H236" i="4" s="1"/>
  <c r="J237" i="4"/>
  <c r="L236" i="4"/>
  <c r="N236" i="4" s="1"/>
  <c r="O236" i="4" s="1"/>
  <c r="E84" i="1"/>
  <c r="F84" i="1" s="1"/>
  <c r="C85" i="1"/>
  <c r="H85" i="1"/>
  <c r="J84" i="1"/>
  <c r="K84" i="1" s="1"/>
  <c r="O84" i="1"/>
  <c r="P84" i="1" s="1"/>
  <c r="M85" i="1"/>
  <c r="M106" i="4" l="1"/>
  <c r="F236" i="4"/>
  <c r="C238" i="4"/>
  <c r="E237" i="4"/>
  <c r="G237" i="4" s="1"/>
  <c r="H237" i="4" s="1"/>
  <c r="J108" i="4"/>
  <c r="L107" i="4"/>
  <c r="N107" i="4" s="1"/>
  <c r="O107" i="4" s="1"/>
  <c r="F106" i="4"/>
  <c r="F107" i="4" s="1"/>
  <c r="D110" i="4"/>
  <c r="B109" i="4"/>
  <c r="A110" i="4"/>
  <c r="C108" i="4"/>
  <c r="E107" i="4"/>
  <c r="G107" i="4" s="1"/>
  <c r="H107" i="4" s="1"/>
  <c r="D265" i="4"/>
  <c r="K109" i="4"/>
  <c r="K265" i="4" s="1"/>
  <c r="M236" i="4"/>
  <c r="L237" i="4"/>
  <c r="N237" i="4" s="1"/>
  <c r="O237" i="4" s="1"/>
  <c r="J238" i="4"/>
  <c r="B266" i="4"/>
  <c r="A267" i="4"/>
  <c r="M86" i="1"/>
  <c r="O85" i="1"/>
  <c r="P85" i="1" s="1"/>
  <c r="J85" i="1"/>
  <c r="K85" i="1" s="1"/>
  <c r="H86" i="1"/>
  <c r="C86" i="1"/>
  <c r="E85" i="1"/>
  <c r="F85" i="1" s="1"/>
  <c r="H106" i="4" l="1"/>
  <c r="M107" i="4"/>
  <c r="F237" i="4"/>
  <c r="D266" i="4"/>
  <c r="K110" i="4"/>
  <c r="K266" i="4" s="1"/>
  <c r="L238" i="4"/>
  <c r="N238" i="4" s="1"/>
  <c r="O238" i="4" s="1"/>
  <c r="J239" i="4"/>
  <c r="M237" i="4"/>
  <c r="M238" i="4" s="1"/>
  <c r="L108" i="4"/>
  <c r="N108" i="4" s="1"/>
  <c r="O108" i="4" s="1"/>
  <c r="J109" i="4"/>
  <c r="A268" i="4"/>
  <c r="B267" i="4"/>
  <c r="C109" i="4"/>
  <c r="E108" i="4"/>
  <c r="G108" i="4" s="1"/>
  <c r="H108" i="4" s="1"/>
  <c r="F238" i="4"/>
  <c r="A111" i="4"/>
  <c r="D111" i="4"/>
  <c r="B110" i="4"/>
  <c r="E238" i="4"/>
  <c r="G238" i="4" s="1"/>
  <c r="H238" i="4" s="1"/>
  <c r="C239" i="4"/>
  <c r="J86" i="1"/>
  <c r="K86" i="1" s="1"/>
  <c r="H87" i="1"/>
  <c r="M87" i="1"/>
  <c r="O86" i="1"/>
  <c r="P86" i="1" s="1"/>
  <c r="C87" i="1"/>
  <c r="E86" i="1"/>
  <c r="F86" i="1" s="1"/>
  <c r="F108" i="4" l="1"/>
  <c r="J240" i="4"/>
  <c r="L239" i="4"/>
  <c r="N239" i="4" s="1"/>
  <c r="O239" i="4" s="1"/>
  <c r="D267" i="4"/>
  <c r="K111" i="4"/>
  <c r="K267" i="4" s="1"/>
  <c r="B111" i="4"/>
  <c r="D112" i="4"/>
  <c r="A112" i="4"/>
  <c r="M108" i="4"/>
  <c r="L109" i="4"/>
  <c r="N109" i="4" s="1"/>
  <c r="O109" i="4" s="1"/>
  <c r="J110" i="4"/>
  <c r="E109" i="4"/>
  <c r="G109" i="4" s="1"/>
  <c r="H109" i="4" s="1"/>
  <c r="C110" i="4"/>
  <c r="E239" i="4"/>
  <c r="G239" i="4" s="1"/>
  <c r="H239" i="4" s="1"/>
  <c r="C240" i="4"/>
  <c r="A269" i="4"/>
  <c r="B268" i="4"/>
  <c r="E87" i="1"/>
  <c r="F87" i="1" s="1"/>
  <c r="C88" i="1"/>
  <c r="H88" i="1"/>
  <c r="J87" i="1"/>
  <c r="K87" i="1" s="1"/>
  <c r="O87" i="1"/>
  <c r="P87" i="1" s="1"/>
  <c r="M88" i="1"/>
  <c r="M109" i="4" l="1"/>
  <c r="F239" i="4"/>
  <c r="M239" i="4"/>
  <c r="A270" i="4"/>
  <c r="B269" i="4"/>
  <c r="C241" i="4"/>
  <c r="E240" i="4"/>
  <c r="G240" i="4" s="1"/>
  <c r="H240" i="4" s="1"/>
  <c r="B112" i="4"/>
  <c r="D113" i="4"/>
  <c r="A113" i="4"/>
  <c r="D268" i="4"/>
  <c r="K112" i="4"/>
  <c r="K268" i="4" s="1"/>
  <c r="E110" i="4"/>
  <c r="G110" i="4" s="1"/>
  <c r="H110" i="4" s="1"/>
  <c r="C111" i="4"/>
  <c r="F109" i="4"/>
  <c r="F110" i="4" s="1"/>
  <c r="J111" i="4"/>
  <c r="L110" i="4"/>
  <c r="N110" i="4" s="1"/>
  <c r="O110" i="4" s="1"/>
  <c r="J241" i="4"/>
  <c r="L240" i="4"/>
  <c r="N240" i="4" s="1"/>
  <c r="O240" i="4" s="1"/>
  <c r="O88" i="1"/>
  <c r="P88" i="1" s="1"/>
  <c r="M89" i="1"/>
  <c r="H89" i="1"/>
  <c r="J88" i="1"/>
  <c r="K88" i="1" s="1"/>
  <c r="E88" i="1"/>
  <c r="F88" i="1" s="1"/>
  <c r="C89" i="1"/>
  <c r="M110" i="4" l="1"/>
  <c r="F240" i="4"/>
  <c r="B270" i="4"/>
  <c r="A271" i="4"/>
  <c r="L111" i="4"/>
  <c r="N111" i="4" s="1"/>
  <c r="O111" i="4" s="1"/>
  <c r="J112" i="4"/>
  <c r="D114" i="4"/>
  <c r="A114" i="4"/>
  <c r="B113" i="4"/>
  <c r="D269" i="4"/>
  <c r="K113" i="4"/>
  <c r="K269" i="4" s="1"/>
  <c r="M240" i="4"/>
  <c r="C112" i="4"/>
  <c r="E111" i="4"/>
  <c r="G111" i="4" s="1"/>
  <c r="H111" i="4" s="1"/>
  <c r="C242" i="4"/>
  <c r="E241" i="4"/>
  <c r="G241" i="4" s="1"/>
  <c r="H241" i="4" s="1"/>
  <c r="L241" i="4"/>
  <c r="N241" i="4" s="1"/>
  <c r="O241" i="4" s="1"/>
  <c r="J242" i="4"/>
  <c r="M90" i="1"/>
  <c r="O89" i="1"/>
  <c r="P89" i="1" s="1"/>
  <c r="J89" i="1"/>
  <c r="K89" i="1" s="1"/>
  <c r="H90" i="1"/>
  <c r="C90" i="1"/>
  <c r="E89" i="1"/>
  <c r="F89" i="1" s="1"/>
  <c r="M241" i="4" l="1"/>
  <c r="M111" i="4"/>
  <c r="F111" i="4"/>
  <c r="E242" i="4"/>
  <c r="G242" i="4" s="1"/>
  <c r="H242" i="4" s="1"/>
  <c r="C243" i="4"/>
  <c r="A115" i="4"/>
  <c r="B114" i="4"/>
  <c r="D115" i="4"/>
  <c r="L242" i="4"/>
  <c r="N242" i="4" s="1"/>
  <c r="J243" i="4"/>
  <c r="D270" i="4"/>
  <c r="K114" i="4"/>
  <c r="K270" i="4" s="1"/>
  <c r="L112" i="4"/>
  <c r="N112" i="4" s="1"/>
  <c r="O112" i="4" s="1"/>
  <c r="J113" i="4"/>
  <c r="F241" i="4"/>
  <c r="E112" i="4"/>
  <c r="G112" i="4" s="1"/>
  <c r="H112" i="4" s="1"/>
  <c r="C113" i="4"/>
  <c r="B271" i="4"/>
  <c r="A272" i="4"/>
  <c r="C91" i="1"/>
  <c r="E90" i="1"/>
  <c r="J90" i="1"/>
  <c r="K90" i="1" s="1"/>
  <c r="H91" i="1"/>
  <c r="F90" i="1"/>
  <c r="M91" i="1"/>
  <c r="O90" i="1"/>
  <c r="P90" i="1" s="1"/>
  <c r="M112" i="4" l="1"/>
  <c r="F112" i="4"/>
  <c r="M242" i="4"/>
  <c r="O242" i="4" s="1"/>
  <c r="E113" i="4"/>
  <c r="G113" i="4" s="1"/>
  <c r="H113" i="4" s="1"/>
  <c r="C114" i="4"/>
  <c r="J244" i="4"/>
  <c r="L243" i="4"/>
  <c r="N243" i="4" s="1"/>
  <c r="E243" i="4"/>
  <c r="G243" i="4" s="1"/>
  <c r="C244" i="4"/>
  <c r="F242" i="4"/>
  <c r="D271" i="4"/>
  <c r="K115" i="4"/>
  <c r="K271" i="4" s="1"/>
  <c r="J114" i="4"/>
  <c r="L113" i="4"/>
  <c r="N113" i="4" s="1"/>
  <c r="O113" i="4" s="1"/>
  <c r="A273" i="4"/>
  <c r="B272" i="4"/>
  <c r="D116" i="4"/>
  <c r="A116" i="4"/>
  <c r="B115" i="4"/>
  <c r="H92" i="1"/>
  <c r="J91" i="1"/>
  <c r="K91" i="1" s="1"/>
  <c r="O91" i="1"/>
  <c r="P91" i="1" s="1"/>
  <c r="M92" i="1"/>
  <c r="E91" i="1"/>
  <c r="F91" i="1" s="1"/>
  <c r="C92" i="1"/>
  <c r="M113" i="4" l="1"/>
  <c r="F243" i="4"/>
  <c r="H243" i="4" s="1"/>
  <c r="M243" i="4"/>
  <c r="O243" i="4" s="1"/>
  <c r="D272" i="4"/>
  <c r="K116" i="4"/>
  <c r="K272" i="4" s="1"/>
  <c r="A274" i="4"/>
  <c r="B273" i="4"/>
  <c r="C245" i="4"/>
  <c r="E244" i="4"/>
  <c r="G244" i="4" s="1"/>
  <c r="H244" i="4" s="1"/>
  <c r="J115" i="4"/>
  <c r="L114" i="4"/>
  <c r="N114" i="4" s="1"/>
  <c r="O114" i="4" s="1"/>
  <c r="J245" i="4"/>
  <c r="L244" i="4"/>
  <c r="N244" i="4" s="1"/>
  <c r="O244" i="4" s="1"/>
  <c r="B116" i="4"/>
  <c r="D117" i="4"/>
  <c r="A117" i="4"/>
  <c r="F113" i="4"/>
  <c r="C115" i="4"/>
  <c r="E114" i="4"/>
  <c r="G114" i="4" s="1"/>
  <c r="H114" i="4" s="1"/>
  <c r="O92" i="1"/>
  <c r="P92" i="1" s="1"/>
  <c r="M93" i="1"/>
  <c r="O93" i="1" s="1"/>
  <c r="H93" i="1"/>
  <c r="J93" i="1" s="1"/>
  <c r="J92" i="1"/>
  <c r="K92" i="1" s="1"/>
  <c r="E92" i="1"/>
  <c r="F92" i="1" s="1"/>
  <c r="C93" i="1"/>
  <c r="E93" i="1" s="1"/>
  <c r="M114" i="4" l="1"/>
  <c r="C246" i="4"/>
  <c r="E245" i="4"/>
  <c r="G245" i="4" s="1"/>
  <c r="H245" i="4" s="1"/>
  <c r="D273" i="4"/>
  <c r="K117" i="4"/>
  <c r="K273" i="4" s="1"/>
  <c r="F244" i="4"/>
  <c r="M244" i="4"/>
  <c r="B274" i="4"/>
  <c r="A275" i="4"/>
  <c r="D118" i="4"/>
  <c r="B117" i="4"/>
  <c r="A118" i="4"/>
  <c r="L245" i="4"/>
  <c r="N245" i="4" s="1"/>
  <c r="O245" i="4" s="1"/>
  <c r="J246" i="4"/>
  <c r="C116" i="4"/>
  <c r="E115" i="4"/>
  <c r="G115" i="4" s="1"/>
  <c r="H115" i="4" s="1"/>
  <c r="F114" i="4"/>
  <c r="J116" i="4"/>
  <c r="L115" i="4"/>
  <c r="N115" i="4" s="1"/>
  <c r="O115" i="4" s="1"/>
  <c r="K93" i="1"/>
  <c r="P93" i="1"/>
  <c r="F93" i="1"/>
  <c r="F245" i="4" l="1"/>
  <c r="M115" i="4"/>
  <c r="M245" i="4"/>
  <c r="A276" i="4"/>
  <c r="B275" i="4"/>
  <c r="A119" i="4"/>
  <c r="B118" i="4"/>
  <c r="D119" i="4"/>
  <c r="C117" i="4"/>
  <c r="E116" i="4"/>
  <c r="G116" i="4" s="1"/>
  <c r="H116" i="4" s="1"/>
  <c r="L116" i="4"/>
  <c r="N116" i="4" s="1"/>
  <c r="O116" i="4" s="1"/>
  <c r="J117" i="4"/>
  <c r="L246" i="4"/>
  <c r="N246" i="4" s="1"/>
  <c r="O246" i="4" s="1"/>
  <c r="J247" i="4"/>
  <c r="F115" i="4"/>
  <c r="D274" i="4"/>
  <c r="K118" i="4"/>
  <c r="K274" i="4" s="1"/>
  <c r="E246" i="4"/>
  <c r="G246" i="4" s="1"/>
  <c r="H246" i="4" s="1"/>
  <c r="C247" i="4"/>
  <c r="B4" i="1"/>
  <c r="M116" i="4" l="1"/>
  <c r="F116" i="4"/>
  <c r="M246" i="4"/>
  <c r="D275" i="4"/>
  <c r="K119" i="4"/>
  <c r="K275" i="4" s="1"/>
  <c r="J248" i="4"/>
  <c r="L247" i="4"/>
  <c r="N247" i="4" s="1"/>
  <c r="O247" i="4" s="1"/>
  <c r="L117" i="4"/>
  <c r="N117" i="4" s="1"/>
  <c r="O117" i="4" s="1"/>
  <c r="J118" i="4"/>
  <c r="E247" i="4"/>
  <c r="G247" i="4" s="1"/>
  <c r="H247" i="4" s="1"/>
  <c r="C248" i="4"/>
  <c r="F246" i="4"/>
  <c r="A120" i="4"/>
  <c r="B119" i="4"/>
  <c r="D120" i="4"/>
  <c r="E117" i="4"/>
  <c r="G117" i="4" s="1"/>
  <c r="H117" i="4" s="1"/>
  <c r="C118" i="4"/>
  <c r="A277" i="4"/>
  <c r="B276" i="4"/>
  <c r="E29" i="1"/>
  <c r="F29" i="1" s="1"/>
  <c r="C30" i="1"/>
  <c r="E30" i="1" s="1"/>
  <c r="F117" i="4" l="1"/>
  <c r="M247" i="4"/>
  <c r="E118" i="4"/>
  <c r="G118" i="4" s="1"/>
  <c r="H118" i="4" s="1"/>
  <c r="C119" i="4"/>
  <c r="J119" i="4"/>
  <c r="L118" i="4"/>
  <c r="N118" i="4" s="1"/>
  <c r="O118" i="4" s="1"/>
  <c r="M248" i="4"/>
  <c r="D276" i="4"/>
  <c r="K120" i="4"/>
  <c r="K276" i="4" s="1"/>
  <c r="M117" i="4"/>
  <c r="J249" i="4"/>
  <c r="L248" i="4"/>
  <c r="N248" i="4" s="1"/>
  <c r="O248" i="4" s="1"/>
  <c r="F247" i="4"/>
  <c r="B120" i="4"/>
  <c r="D121" i="4"/>
  <c r="A121" i="4"/>
  <c r="A278" i="4"/>
  <c r="B277" i="4"/>
  <c r="C249" i="4"/>
  <c r="E248" i="4"/>
  <c r="G248" i="4" s="1"/>
  <c r="H248" i="4" s="1"/>
  <c r="F30" i="1"/>
  <c r="C31" i="1"/>
  <c r="M118" i="4" l="1"/>
  <c r="J250" i="4"/>
  <c r="L249" i="4"/>
  <c r="N249" i="4" s="1"/>
  <c r="O249" i="4" s="1"/>
  <c r="B278" i="4"/>
  <c r="A279" i="4"/>
  <c r="D122" i="4"/>
  <c r="A122" i="4"/>
  <c r="B121" i="4"/>
  <c r="F248" i="4"/>
  <c r="J120" i="4"/>
  <c r="L119" i="4"/>
  <c r="N119" i="4" s="1"/>
  <c r="O119" i="4" s="1"/>
  <c r="D277" i="4"/>
  <c r="K121" i="4"/>
  <c r="K277" i="4" s="1"/>
  <c r="F118" i="4"/>
  <c r="F119" i="4" s="1"/>
  <c r="C250" i="4"/>
  <c r="E249" i="4"/>
  <c r="G249" i="4" s="1"/>
  <c r="H249" i="4" s="1"/>
  <c r="C120" i="4"/>
  <c r="E119" i="4"/>
  <c r="G119" i="4" s="1"/>
  <c r="H119" i="4" s="1"/>
  <c r="C32" i="1"/>
  <c r="E31" i="1"/>
  <c r="M119" i="4" l="1"/>
  <c r="M249" i="4"/>
  <c r="C251" i="4"/>
  <c r="E250" i="4"/>
  <c r="G250" i="4" s="1"/>
  <c r="H250" i="4" s="1"/>
  <c r="A123" i="4"/>
  <c r="D123" i="4"/>
  <c r="B122" i="4"/>
  <c r="D278" i="4"/>
  <c r="K122" i="4"/>
  <c r="K278" i="4" s="1"/>
  <c r="A280" i="4"/>
  <c r="B279" i="4"/>
  <c r="L120" i="4"/>
  <c r="N120" i="4" s="1"/>
  <c r="O120" i="4" s="1"/>
  <c r="J121" i="4"/>
  <c r="M250" i="4"/>
  <c r="C121" i="4"/>
  <c r="E120" i="4"/>
  <c r="G120" i="4" s="1"/>
  <c r="H120" i="4" s="1"/>
  <c r="F249" i="4"/>
  <c r="J251" i="4"/>
  <c r="L250" i="4"/>
  <c r="N250" i="4" s="1"/>
  <c r="O250" i="4" s="1"/>
  <c r="F31" i="1"/>
  <c r="E32" i="1"/>
  <c r="C33" i="1"/>
  <c r="M120" i="4" l="1"/>
  <c r="F250" i="4"/>
  <c r="E121" i="4"/>
  <c r="G121" i="4" s="1"/>
  <c r="H121" i="4" s="1"/>
  <c r="C122" i="4"/>
  <c r="L121" i="4"/>
  <c r="N121" i="4" s="1"/>
  <c r="O121" i="4" s="1"/>
  <c r="J122" i="4"/>
  <c r="A124" i="4"/>
  <c r="D124" i="4"/>
  <c r="B123" i="4"/>
  <c r="F120" i="4"/>
  <c r="D279" i="4"/>
  <c r="K123" i="4"/>
  <c r="K279" i="4" s="1"/>
  <c r="L251" i="4"/>
  <c r="N251" i="4" s="1"/>
  <c r="O251" i="4" s="1"/>
  <c r="J252" i="4"/>
  <c r="A281" i="4"/>
  <c r="B280" i="4"/>
  <c r="C252" i="4"/>
  <c r="E251" i="4"/>
  <c r="G251" i="4" s="1"/>
  <c r="H251" i="4" s="1"/>
  <c r="F32" i="1"/>
  <c r="C34" i="1"/>
  <c r="E33" i="1"/>
  <c r="F121" i="4" l="1"/>
  <c r="M121" i="4"/>
  <c r="D125" i="4"/>
  <c r="B124" i="4"/>
  <c r="A125" i="4"/>
  <c r="D280" i="4"/>
  <c r="K124" i="4"/>
  <c r="K280" i="4" s="1"/>
  <c r="A282" i="4"/>
  <c r="B281" i="4"/>
  <c r="L252" i="4"/>
  <c r="N252" i="4" s="1"/>
  <c r="O252" i="4" s="1"/>
  <c r="J253" i="4"/>
  <c r="J123" i="4"/>
  <c r="L122" i="4"/>
  <c r="N122" i="4" s="1"/>
  <c r="O122" i="4" s="1"/>
  <c r="M251" i="4"/>
  <c r="F251" i="4"/>
  <c r="F252" i="4" s="1"/>
  <c r="E122" i="4"/>
  <c r="G122" i="4" s="1"/>
  <c r="H122" i="4" s="1"/>
  <c r="C123" i="4"/>
  <c r="E252" i="4"/>
  <c r="G252" i="4" s="1"/>
  <c r="C253" i="4"/>
  <c r="F33" i="1"/>
  <c r="C35" i="1"/>
  <c r="E34" i="1"/>
  <c r="H252" i="4" l="1"/>
  <c r="M122" i="4"/>
  <c r="F122" i="4"/>
  <c r="B282" i="4"/>
  <c r="A283" i="4"/>
  <c r="C124" i="4"/>
  <c r="E123" i="4"/>
  <c r="G123" i="4" s="1"/>
  <c r="H123" i="4" s="1"/>
  <c r="M252" i="4"/>
  <c r="D126" i="4"/>
  <c r="A126" i="4"/>
  <c r="B125" i="4"/>
  <c r="C254" i="4"/>
  <c r="E253" i="4"/>
  <c r="G253" i="4" s="1"/>
  <c r="J124" i="4"/>
  <c r="L123" i="4"/>
  <c r="N123" i="4" s="1"/>
  <c r="O123" i="4" s="1"/>
  <c r="J254" i="4"/>
  <c r="L253" i="4"/>
  <c r="N253" i="4" s="1"/>
  <c r="O253" i="4" s="1"/>
  <c r="D281" i="4"/>
  <c r="K125" i="4"/>
  <c r="K281" i="4" s="1"/>
  <c r="F34" i="1"/>
  <c r="E35" i="1"/>
  <c r="C36" i="1"/>
  <c r="F253" i="4" l="1"/>
  <c r="H253" i="4" s="1"/>
  <c r="F123" i="4"/>
  <c r="A127" i="4"/>
  <c r="D127" i="4"/>
  <c r="B126" i="4"/>
  <c r="D282" i="4"/>
  <c r="K126" i="4"/>
  <c r="K282" i="4" s="1"/>
  <c r="L254" i="4"/>
  <c r="N254" i="4" s="1"/>
  <c r="O254" i="4" s="1"/>
  <c r="J255" i="4"/>
  <c r="M123" i="4"/>
  <c r="M253" i="4"/>
  <c r="L124" i="4"/>
  <c r="N124" i="4" s="1"/>
  <c r="O124" i="4" s="1"/>
  <c r="J125" i="4"/>
  <c r="C125" i="4"/>
  <c r="E124" i="4"/>
  <c r="G124" i="4" s="1"/>
  <c r="H124" i="4" s="1"/>
  <c r="C255" i="4"/>
  <c r="E254" i="4"/>
  <c r="G254" i="4" s="1"/>
  <c r="B283" i="4"/>
  <c r="A284" i="4"/>
  <c r="F35" i="1"/>
  <c r="E36" i="1"/>
  <c r="C37" i="1"/>
  <c r="F254" i="4" l="1"/>
  <c r="H254" i="4" s="1"/>
  <c r="M124" i="4"/>
  <c r="A128" i="4"/>
  <c r="D128" i="4"/>
  <c r="B127" i="4"/>
  <c r="C256" i="4"/>
  <c r="E255" i="4"/>
  <c r="G255" i="4" s="1"/>
  <c r="H255" i="4" s="1"/>
  <c r="L255" i="4"/>
  <c r="N255" i="4" s="1"/>
  <c r="O255" i="4" s="1"/>
  <c r="J256" i="4"/>
  <c r="E125" i="4"/>
  <c r="G125" i="4" s="1"/>
  <c r="H125" i="4" s="1"/>
  <c r="C126" i="4"/>
  <c r="F124" i="4"/>
  <c r="L125" i="4"/>
  <c r="N125" i="4" s="1"/>
  <c r="O125" i="4" s="1"/>
  <c r="J126" i="4"/>
  <c r="A285" i="4"/>
  <c r="B284" i="4"/>
  <c r="M254" i="4"/>
  <c r="D283" i="4"/>
  <c r="K127" i="4"/>
  <c r="K283" i="4" s="1"/>
  <c r="F36" i="1"/>
  <c r="C38" i="1"/>
  <c r="E37" i="1"/>
  <c r="F125" i="4" l="1"/>
  <c r="J257" i="4"/>
  <c r="L256" i="4"/>
  <c r="N256" i="4" s="1"/>
  <c r="O256" i="4" s="1"/>
  <c r="B285" i="4"/>
  <c r="A286" i="4"/>
  <c r="D284" i="4"/>
  <c r="K128" i="4"/>
  <c r="K284" i="4" s="1"/>
  <c r="E126" i="4"/>
  <c r="G126" i="4" s="1"/>
  <c r="H126" i="4" s="1"/>
  <c r="C127" i="4"/>
  <c r="A129" i="4"/>
  <c r="B128" i="4"/>
  <c r="D129" i="4"/>
  <c r="J127" i="4"/>
  <c r="L126" i="4"/>
  <c r="N126" i="4" s="1"/>
  <c r="O126" i="4" s="1"/>
  <c r="E256" i="4"/>
  <c r="G256" i="4" s="1"/>
  <c r="H256" i="4" s="1"/>
  <c r="C257" i="4"/>
  <c r="M255" i="4"/>
  <c r="F255" i="4"/>
  <c r="M125" i="4"/>
  <c r="F37" i="1"/>
  <c r="C39" i="1"/>
  <c r="E38" i="1"/>
  <c r="M256" i="4" l="1"/>
  <c r="C128" i="4"/>
  <c r="E127" i="4"/>
  <c r="G127" i="4" s="1"/>
  <c r="H127" i="4" s="1"/>
  <c r="C258" i="4"/>
  <c r="E257" i="4"/>
  <c r="G257" i="4" s="1"/>
  <c r="H257" i="4" s="1"/>
  <c r="J128" i="4"/>
  <c r="L127" i="4"/>
  <c r="N127" i="4" s="1"/>
  <c r="O127" i="4" s="1"/>
  <c r="F126" i="4"/>
  <c r="D285" i="4"/>
  <c r="K129" i="4"/>
  <c r="K285" i="4" s="1"/>
  <c r="M126" i="4"/>
  <c r="J258" i="4"/>
  <c r="L257" i="4"/>
  <c r="N257" i="4" s="1"/>
  <c r="O257" i="4" s="1"/>
  <c r="B286" i="4"/>
  <c r="A287" i="4"/>
  <c r="F256" i="4"/>
  <c r="F257" i="4" s="1"/>
  <c r="A130" i="4"/>
  <c r="B129" i="4"/>
  <c r="D130" i="4"/>
  <c r="F38" i="1"/>
  <c r="C40" i="1"/>
  <c r="E39" i="1"/>
  <c r="F127" i="4" l="1"/>
  <c r="A131" i="4"/>
  <c r="D131" i="4"/>
  <c r="B130" i="4"/>
  <c r="C129" i="4"/>
  <c r="E128" i="4"/>
  <c r="G128" i="4" s="1"/>
  <c r="H128" i="4" s="1"/>
  <c r="B287" i="4"/>
  <c r="A288" i="4"/>
  <c r="D286" i="4"/>
  <c r="K130" i="4"/>
  <c r="K286" i="4" s="1"/>
  <c r="M127" i="4"/>
  <c r="C259" i="4"/>
  <c r="E258" i="4"/>
  <c r="G258" i="4" s="1"/>
  <c r="H258" i="4" s="1"/>
  <c r="L128" i="4"/>
  <c r="N128" i="4" s="1"/>
  <c r="O128" i="4" s="1"/>
  <c r="J129" i="4"/>
  <c r="M257" i="4"/>
  <c r="J259" i="4"/>
  <c r="L258" i="4"/>
  <c r="N258" i="4" s="1"/>
  <c r="O258" i="4" s="1"/>
  <c r="F39" i="1"/>
  <c r="E40" i="1"/>
  <c r="C41" i="1"/>
  <c r="F128" i="4" l="1"/>
  <c r="M128" i="4"/>
  <c r="M258" i="4"/>
  <c r="A132" i="4"/>
  <c r="B131" i="4"/>
  <c r="D132" i="4"/>
  <c r="A289" i="4"/>
  <c r="B288" i="4"/>
  <c r="L129" i="4"/>
  <c r="N129" i="4" s="1"/>
  <c r="O129" i="4" s="1"/>
  <c r="J130" i="4"/>
  <c r="F258" i="4"/>
  <c r="C260" i="4"/>
  <c r="E259" i="4"/>
  <c r="G259" i="4" s="1"/>
  <c r="H259" i="4" s="1"/>
  <c r="E129" i="4"/>
  <c r="G129" i="4" s="1"/>
  <c r="H129" i="4" s="1"/>
  <c r="C130" i="4"/>
  <c r="L259" i="4"/>
  <c r="N259" i="4" s="1"/>
  <c r="O259" i="4" s="1"/>
  <c r="J260" i="4"/>
  <c r="D287" i="4"/>
  <c r="K131" i="4"/>
  <c r="K287" i="4" s="1"/>
  <c r="F40" i="1"/>
  <c r="E41" i="1"/>
  <c r="C42" i="1"/>
  <c r="J131" i="4" l="1"/>
  <c r="L130" i="4"/>
  <c r="N130" i="4" s="1"/>
  <c r="O130" i="4" s="1"/>
  <c r="M259" i="4"/>
  <c r="E130" i="4"/>
  <c r="G130" i="4" s="1"/>
  <c r="H130" i="4" s="1"/>
  <c r="C131" i="4"/>
  <c r="B289" i="4"/>
  <c r="A290" i="4"/>
  <c r="E260" i="4"/>
  <c r="G260" i="4" s="1"/>
  <c r="H260" i="4" s="1"/>
  <c r="C261" i="4"/>
  <c r="D288" i="4"/>
  <c r="K132" i="4"/>
  <c r="K288" i="4" s="1"/>
  <c r="M129" i="4"/>
  <c r="M130" i="4" s="1"/>
  <c r="F129" i="4"/>
  <c r="L260" i="4"/>
  <c r="N260" i="4" s="1"/>
  <c r="O260" i="4" s="1"/>
  <c r="J261" i="4"/>
  <c r="F259" i="4"/>
  <c r="A133" i="4"/>
  <c r="B132" i="4"/>
  <c r="D133" i="4"/>
  <c r="F41" i="1"/>
  <c r="E42" i="1"/>
  <c r="C43" i="1"/>
  <c r="F260" i="4" l="1"/>
  <c r="F130" i="4"/>
  <c r="B290" i="4"/>
  <c r="A291" i="4"/>
  <c r="M260" i="4"/>
  <c r="D289" i="4"/>
  <c r="K133" i="4"/>
  <c r="K289" i="4" s="1"/>
  <c r="J262" i="4"/>
  <c r="L261" i="4"/>
  <c r="N261" i="4" s="1"/>
  <c r="O261" i="4" s="1"/>
  <c r="C132" i="4"/>
  <c r="E131" i="4"/>
  <c r="G131" i="4" s="1"/>
  <c r="H131" i="4" s="1"/>
  <c r="D134" i="4"/>
  <c r="B133" i="4"/>
  <c r="A134" i="4"/>
  <c r="E261" i="4"/>
  <c r="G261" i="4" s="1"/>
  <c r="H261" i="4" s="1"/>
  <c r="C262" i="4"/>
  <c r="J132" i="4"/>
  <c r="L131" i="4"/>
  <c r="N131" i="4" s="1"/>
  <c r="O131" i="4" s="1"/>
  <c r="F42" i="1"/>
  <c r="E43" i="1"/>
  <c r="C44" i="1"/>
  <c r="M261" i="4" l="1"/>
  <c r="J263" i="4"/>
  <c r="L262" i="4"/>
  <c r="N262" i="4" s="1"/>
  <c r="O262" i="4" s="1"/>
  <c r="M131" i="4"/>
  <c r="C133" i="4"/>
  <c r="E132" i="4"/>
  <c r="G132" i="4" s="1"/>
  <c r="H132" i="4" s="1"/>
  <c r="A292" i="4"/>
  <c r="B291" i="4"/>
  <c r="A135" i="4"/>
  <c r="D135" i="4"/>
  <c r="B134" i="4"/>
  <c r="D290" i="4"/>
  <c r="K134" i="4"/>
  <c r="K290" i="4" s="1"/>
  <c r="F131" i="4"/>
  <c r="L132" i="4"/>
  <c r="N132" i="4" s="1"/>
  <c r="O132" i="4" s="1"/>
  <c r="J133" i="4"/>
  <c r="C263" i="4"/>
  <c r="E262" i="4"/>
  <c r="G262" i="4" s="1"/>
  <c r="H262" i="4" s="1"/>
  <c r="F261" i="4"/>
  <c r="F43" i="1"/>
  <c r="E44" i="1"/>
  <c r="C45" i="1"/>
  <c r="M262" i="4" l="1"/>
  <c r="F132" i="4"/>
  <c r="F262" i="4"/>
  <c r="E133" i="4"/>
  <c r="G133" i="4" s="1"/>
  <c r="H133" i="4" s="1"/>
  <c r="C134" i="4"/>
  <c r="A136" i="4"/>
  <c r="D136" i="4"/>
  <c r="B135" i="4"/>
  <c r="M132" i="4"/>
  <c r="L133" i="4"/>
  <c r="N133" i="4" s="1"/>
  <c r="O133" i="4" s="1"/>
  <c r="J134" i="4"/>
  <c r="A293" i="4"/>
  <c r="B292" i="4"/>
  <c r="F133" i="4"/>
  <c r="C264" i="4"/>
  <c r="E263" i="4"/>
  <c r="G263" i="4" s="1"/>
  <c r="H263" i="4" s="1"/>
  <c r="D291" i="4"/>
  <c r="K135" i="4"/>
  <c r="K291" i="4" s="1"/>
  <c r="L263" i="4"/>
  <c r="N263" i="4" s="1"/>
  <c r="O263" i="4" s="1"/>
  <c r="J264" i="4"/>
  <c r="F44" i="1"/>
  <c r="C46" i="1"/>
  <c r="E45" i="1"/>
  <c r="F45" i="1" s="1"/>
  <c r="M133" i="4" l="1"/>
  <c r="D292" i="4"/>
  <c r="K136" i="4"/>
  <c r="K292" i="4" s="1"/>
  <c r="F263" i="4"/>
  <c r="D137" i="4"/>
  <c r="B136" i="4"/>
  <c r="A137" i="4"/>
  <c r="J265" i="4"/>
  <c r="L264" i="4"/>
  <c r="N264" i="4" s="1"/>
  <c r="O264" i="4" s="1"/>
  <c r="E134" i="4"/>
  <c r="G134" i="4" s="1"/>
  <c r="H134" i="4" s="1"/>
  <c r="C135" i="4"/>
  <c r="E264" i="4"/>
  <c r="G264" i="4" s="1"/>
  <c r="H264" i="4" s="1"/>
  <c r="C265" i="4"/>
  <c r="B293" i="4"/>
  <c r="A294" i="4"/>
  <c r="J135" i="4"/>
  <c r="L134" i="4"/>
  <c r="N134" i="4" s="1"/>
  <c r="O134" i="4" s="1"/>
  <c r="M263" i="4"/>
  <c r="C47" i="1"/>
  <c r="E46" i="1"/>
  <c r="F46" i="1" s="1"/>
  <c r="M264" i="4" l="1"/>
  <c r="F134" i="4"/>
  <c r="A138" i="4"/>
  <c r="D138" i="4"/>
  <c r="B137" i="4"/>
  <c r="F264" i="4"/>
  <c r="D293" i="4"/>
  <c r="K137" i="4"/>
  <c r="K293" i="4" s="1"/>
  <c r="B294" i="4"/>
  <c r="A295" i="4"/>
  <c r="C266" i="4"/>
  <c r="E265" i="4"/>
  <c r="G265" i="4" s="1"/>
  <c r="H265" i="4" s="1"/>
  <c r="C136" i="4"/>
  <c r="E135" i="4"/>
  <c r="G135" i="4" s="1"/>
  <c r="H135" i="4" s="1"/>
  <c r="J136" i="4"/>
  <c r="L135" i="4"/>
  <c r="N135" i="4" s="1"/>
  <c r="O135" i="4" s="1"/>
  <c r="J266" i="4"/>
  <c r="L265" i="4"/>
  <c r="N265" i="4" s="1"/>
  <c r="O265" i="4" s="1"/>
  <c r="M134" i="4"/>
  <c r="C48" i="1"/>
  <c r="E47" i="1"/>
  <c r="F47" i="1" s="1"/>
  <c r="F265" i="4" l="1"/>
  <c r="M265" i="4"/>
  <c r="F135" i="4"/>
  <c r="L136" i="4"/>
  <c r="N136" i="4" s="1"/>
  <c r="O136" i="4" s="1"/>
  <c r="J137" i="4"/>
  <c r="M135" i="4"/>
  <c r="M136" i="4" s="1"/>
  <c r="D294" i="4"/>
  <c r="K138" i="4"/>
  <c r="K294" i="4" s="1"/>
  <c r="C137" i="4"/>
  <c r="E136" i="4"/>
  <c r="G136" i="4" s="1"/>
  <c r="H136" i="4" s="1"/>
  <c r="C267" i="4"/>
  <c r="E266" i="4"/>
  <c r="G266" i="4" s="1"/>
  <c r="H266" i="4" s="1"/>
  <c r="L266" i="4"/>
  <c r="N266" i="4" s="1"/>
  <c r="O266" i="4" s="1"/>
  <c r="J267" i="4"/>
  <c r="A296" i="4"/>
  <c r="B295" i="4"/>
  <c r="A139" i="4"/>
  <c r="D139" i="4"/>
  <c r="B138" i="4"/>
  <c r="E48" i="1"/>
  <c r="F48" i="1" s="1"/>
  <c r="C49" i="1"/>
  <c r="F136" i="4" l="1"/>
  <c r="M266" i="4"/>
  <c r="E267" i="4"/>
  <c r="G267" i="4" s="1"/>
  <c r="H267" i="4" s="1"/>
  <c r="C268" i="4"/>
  <c r="F266" i="4"/>
  <c r="L267" i="4"/>
  <c r="N267" i="4" s="1"/>
  <c r="O267" i="4" s="1"/>
  <c r="J268" i="4"/>
  <c r="D295" i="4"/>
  <c r="K139" i="4"/>
  <c r="K295" i="4" s="1"/>
  <c r="L137" i="4"/>
  <c r="N137" i="4" s="1"/>
  <c r="O137" i="4" s="1"/>
  <c r="J138" i="4"/>
  <c r="A297" i="4"/>
  <c r="B296" i="4"/>
  <c r="A140" i="4"/>
  <c r="D140" i="4"/>
  <c r="B139" i="4"/>
  <c r="E137" i="4"/>
  <c r="G137" i="4" s="1"/>
  <c r="H137" i="4" s="1"/>
  <c r="C138" i="4"/>
  <c r="E49" i="1"/>
  <c r="F49" i="1" s="1"/>
  <c r="C50" i="1"/>
  <c r="F267" i="4" l="1"/>
  <c r="J269" i="4"/>
  <c r="L268" i="4"/>
  <c r="N268" i="4" s="1"/>
  <c r="O268" i="4" s="1"/>
  <c r="D141" i="4"/>
  <c r="B140" i="4"/>
  <c r="A141" i="4"/>
  <c r="B297" i="4"/>
  <c r="A298" i="4"/>
  <c r="E268" i="4"/>
  <c r="G268" i="4" s="1"/>
  <c r="H268" i="4" s="1"/>
  <c r="C269" i="4"/>
  <c r="D296" i="4"/>
  <c r="K140" i="4"/>
  <c r="K296" i="4" s="1"/>
  <c r="J139" i="4"/>
  <c r="L138" i="4"/>
  <c r="N138" i="4" s="1"/>
  <c r="O138" i="4" s="1"/>
  <c r="F137" i="4"/>
  <c r="M137" i="4"/>
  <c r="E138" i="4"/>
  <c r="G138" i="4" s="1"/>
  <c r="H138" i="4" s="1"/>
  <c r="C139" i="4"/>
  <c r="M267" i="4"/>
  <c r="E50" i="1"/>
  <c r="F50" i="1" s="1"/>
  <c r="C51" i="1"/>
  <c r="M138" i="4" l="1"/>
  <c r="F138" i="4"/>
  <c r="M268" i="4"/>
  <c r="B298" i="4"/>
  <c r="A299" i="4"/>
  <c r="D142" i="4"/>
  <c r="B141" i="4"/>
  <c r="A142" i="4"/>
  <c r="J140" i="4"/>
  <c r="L139" i="4"/>
  <c r="N139" i="4" s="1"/>
  <c r="O139" i="4" s="1"/>
  <c r="F268" i="4"/>
  <c r="D297" i="4"/>
  <c r="K141" i="4"/>
  <c r="K297" i="4" s="1"/>
  <c r="C140" i="4"/>
  <c r="E139" i="4"/>
  <c r="G139" i="4" s="1"/>
  <c r="H139" i="4" s="1"/>
  <c r="C270" i="4"/>
  <c r="E269" i="4"/>
  <c r="G269" i="4" s="1"/>
  <c r="H269" i="4" s="1"/>
  <c r="J270" i="4"/>
  <c r="L269" i="4"/>
  <c r="N269" i="4" s="1"/>
  <c r="O269" i="4" s="1"/>
  <c r="E51" i="1"/>
  <c r="F51" i="1" s="1"/>
  <c r="C52" i="1"/>
  <c r="M269" i="4" l="1"/>
  <c r="L140" i="4"/>
  <c r="N140" i="4" s="1"/>
  <c r="O140" i="4" s="1"/>
  <c r="J141" i="4"/>
  <c r="C271" i="4"/>
  <c r="E270" i="4"/>
  <c r="G270" i="4" s="1"/>
  <c r="H270" i="4" s="1"/>
  <c r="C141" i="4"/>
  <c r="E140" i="4"/>
  <c r="G140" i="4" s="1"/>
  <c r="H140" i="4" s="1"/>
  <c r="A143" i="4"/>
  <c r="D143" i="4"/>
  <c r="B142" i="4"/>
  <c r="D298" i="4"/>
  <c r="K142" i="4"/>
  <c r="K298" i="4" s="1"/>
  <c r="M139" i="4"/>
  <c r="L270" i="4"/>
  <c r="N270" i="4" s="1"/>
  <c r="O270" i="4" s="1"/>
  <c r="J271" i="4"/>
  <c r="B299" i="4"/>
  <c r="A300" i="4"/>
  <c r="F139" i="4"/>
  <c r="F269" i="4"/>
  <c r="E52" i="1"/>
  <c r="F52" i="1" s="1"/>
  <c r="C53" i="1"/>
  <c r="M140" i="4" l="1"/>
  <c r="F270" i="4"/>
  <c r="A144" i="4"/>
  <c r="D144" i="4"/>
  <c r="B143" i="4"/>
  <c r="D299" i="4"/>
  <c r="K143" i="4"/>
  <c r="K299" i="4" s="1"/>
  <c r="E141" i="4"/>
  <c r="G141" i="4" s="1"/>
  <c r="H141" i="4" s="1"/>
  <c r="C142" i="4"/>
  <c r="E271" i="4"/>
  <c r="G271" i="4" s="1"/>
  <c r="H271" i="4" s="1"/>
  <c r="C272" i="4"/>
  <c r="L141" i="4"/>
  <c r="N141" i="4" s="1"/>
  <c r="O141" i="4" s="1"/>
  <c r="J142" i="4"/>
  <c r="L271" i="4"/>
  <c r="N271" i="4" s="1"/>
  <c r="O271" i="4" s="1"/>
  <c r="J272" i="4"/>
  <c r="M270" i="4"/>
  <c r="F140" i="4"/>
  <c r="A301" i="4"/>
  <c r="B300" i="4"/>
  <c r="E53" i="1"/>
  <c r="F53" i="1" s="1"/>
  <c r="C54" i="1"/>
  <c r="M141" i="4" l="1"/>
  <c r="M271" i="4"/>
  <c r="J143" i="4"/>
  <c r="L142" i="4"/>
  <c r="N142" i="4" s="1"/>
  <c r="O142" i="4" s="1"/>
  <c r="E142" i="4"/>
  <c r="G142" i="4" s="1"/>
  <c r="H142" i="4" s="1"/>
  <c r="C143" i="4"/>
  <c r="D300" i="4"/>
  <c r="K144" i="4"/>
  <c r="K300" i="4" s="1"/>
  <c r="J273" i="4"/>
  <c r="L272" i="4"/>
  <c r="N272" i="4" s="1"/>
  <c r="O272" i="4" s="1"/>
  <c r="B301" i="4"/>
  <c r="A302" i="4"/>
  <c r="F271" i="4"/>
  <c r="F141" i="4"/>
  <c r="F142" i="4" s="1"/>
  <c r="E272" i="4"/>
  <c r="G272" i="4" s="1"/>
  <c r="H272" i="4" s="1"/>
  <c r="C273" i="4"/>
  <c r="D145" i="4"/>
  <c r="B144" i="4"/>
  <c r="A145" i="4"/>
  <c r="C55" i="1"/>
  <c r="E54" i="1"/>
  <c r="F54" i="1" s="1"/>
  <c r="M142" i="4" l="1"/>
  <c r="M272" i="4"/>
  <c r="C144" i="4"/>
  <c r="E143" i="4"/>
  <c r="G143" i="4" s="1"/>
  <c r="H143" i="4" s="1"/>
  <c r="C274" i="4"/>
  <c r="E273" i="4"/>
  <c r="G273" i="4" s="1"/>
  <c r="H273" i="4" s="1"/>
  <c r="F272" i="4"/>
  <c r="B302" i="4"/>
  <c r="A303" i="4"/>
  <c r="A146" i="4"/>
  <c r="B145" i="4"/>
  <c r="D146" i="4"/>
  <c r="D301" i="4"/>
  <c r="K145" i="4"/>
  <c r="K301" i="4" s="1"/>
  <c r="J274" i="4"/>
  <c r="L273" i="4"/>
  <c r="N273" i="4" s="1"/>
  <c r="O273" i="4" s="1"/>
  <c r="J144" i="4"/>
  <c r="L143" i="4"/>
  <c r="N143" i="4" s="1"/>
  <c r="O143" i="4" s="1"/>
  <c r="E55" i="1"/>
  <c r="F55" i="1" s="1"/>
  <c r="C56" i="1"/>
  <c r="F273" i="4" l="1"/>
  <c r="L274" i="4"/>
  <c r="N274" i="4" s="1"/>
  <c r="O274" i="4" s="1"/>
  <c r="J275" i="4"/>
  <c r="C275" i="4"/>
  <c r="E274" i="4"/>
  <c r="G274" i="4" s="1"/>
  <c r="H274" i="4" s="1"/>
  <c r="D302" i="4"/>
  <c r="K146" i="4"/>
  <c r="K302" i="4" s="1"/>
  <c r="F143" i="4"/>
  <c r="F144" i="4" s="1"/>
  <c r="A147" i="4"/>
  <c r="D147" i="4"/>
  <c r="B146" i="4"/>
  <c r="C145" i="4"/>
  <c r="E144" i="4"/>
  <c r="G144" i="4" s="1"/>
  <c r="H144" i="4" s="1"/>
  <c r="L144" i="4"/>
  <c r="N144" i="4" s="1"/>
  <c r="O144" i="4" s="1"/>
  <c r="J145" i="4"/>
  <c r="A304" i="4"/>
  <c r="B303" i="4"/>
  <c r="M143" i="4"/>
  <c r="M273" i="4"/>
  <c r="M274" i="4" s="1"/>
  <c r="E56" i="1"/>
  <c r="F56" i="1" s="1"/>
  <c r="C57" i="1"/>
  <c r="A148" i="4" l="1"/>
  <c r="D148" i="4"/>
  <c r="B147" i="4"/>
  <c r="L145" i="4"/>
  <c r="N145" i="4" s="1"/>
  <c r="O145" i="4" s="1"/>
  <c r="J146" i="4"/>
  <c r="E275" i="4"/>
  <c r="G275" i="4" s="1"/>
  <c r="H275" i="4" s="1"/>
  <c r="C276" i="4"/>
  <c r="A305" i="4"/>
  <c r="B304" i="4"/>
  <c r="L275" i="4"/>
  <c r="N275" i="4" s="1"/>
  <c r="O275" i="4" s="1"/>
  <c r="J276" i="4"/>
  <c r="E145" i="4"/>
  <c r="G145" i="4" s="1"/>
  <c r="H145" i="4" s="1"/>
  <c r="C146" i="4"/>
  <c r="F274" i="4"/>
  <c r="M144" i="4"/>
  <c r="D303" i="4"/>
  <c r="K147" i="4"/>
  <c r="K303" i="4" s="1"/>
  <c r="C58" i="1"/>
  <c r="E58" i="1" s="1"/>
  <c r="E57" i="1"/>
  <c r="F57" i="1" s="1"/>
  <c r="M275" i="4" l="1"/>
  <c r="F275" i="4"/>
  <c r="J277" i="4"/>
  <c r="L276" i="4"/>
  <c r="N276" i="4" s="1"/>
  <c r="O276" i="4" s="1"/>
  <c r="J147" i="4"/>
  <c r="L146" i="4"/>
  <c r="N146" i="4" s="1"/>
  <c r="O146" i="4" s="1"/>
  <c r="D304" i="4"/>
  <c r="K148" i="4"/>
  <c r="K304" i="4" s="1"/>
  <c r="E146" i="4"/>
  <c r="G146" i="4" s="1"/>
  <c r="H146" i="4" s="1"/>
  <c r="C147" i="4"/>
  <c r="D149" i="4"/>
  <c r="B148" i="4"/>
  <c r="A149" i="4"/>
  <c r="B305" i="4"/>
  <c r="A306" i="4"/>
  <c r="M145" i="4"/>
  <c r="E276" i="4"/>
  <c r="G276" i="4" s="1"/>
  <c r="H276" i="4" s="1"/>
  <c r="C277" i="4"/>
  <c r="F145" i="4"/>
  <c r="F58" i="1"/>
  <c r="B3" i="1"/>
  <c r="M276" i="4" l="1"/>
  <c r="F276" i="4"/>
  <c r="M146" i="4"/>
  <c r="C148" i="4"/>
  <c r="E147" i="4"/>
  <c r="G147" i="4" s="1"/>
  <c r="H147" i="4" s="1"/>
  <c r="F146" i="4"/>
  <c r="D150" i="4"/>
  <c r="B149" i="4"/>
  <c r="A150" i="4"/>
  <c r="J148" i="4"/>
  <c r="L147" i="4"/>
  <c r="N147" i="4" s="1"/>
  <c r="O147" i="4" s="1"/>
  <c r="B306" i="4"/>
  <c r="A307" i="4"/>
  <c r="C278" i="4"/>
  <c r="E277" i="4"/>
  <c r="G277" i="4" s="1"/>
  <c r="H277" i="4" s="1"/>
  <c r="D305" i="4"/>
  <c r="K149" i="4"/>
  <c r="K305" i="4" s="1"/>
  <c r="J278" i="4"/>
  <c r="L277" i="4"/>
  <c r="N277" i="4" s="1"/>
  <c r="O277" i="4" s="1"/>
  <c r="F147" i="4" l="1"/>
  <c r="M147" i="4"/>
  <c r="A151" i="4"/>
  <c r="D151" i="4"/>
  <c r="B150" i="4"/>
  <c r="A308" i="4"/>
  <c r="B307" i="4"/>
  <c r="F277" i="4"/>
  <c r="C279" i="4"/>
  <c r="E278" i="4"/>
  <c r="G278" i="4" s="1"/>
  <c r="H278" i="4" s="1"/>
  <c r="M277" i="4"/>
  <c r="D306" i="4"/>
  <c r="K150" i="4"/>
  <c r="K306" i="4" s="1"/>
  <c r="L278" i="4"/>
  <c r="N278" i="4" s="1"/>
  <c r="O278" i="4" s="1"/>
  <c r="J279" i="4"/>
  <c r="L148" i="4"/>
  <c r="N148" i="4" s="1"/>
  <c r="O148" i="4" s="1"/>
  <c r="J149" i="4"/>
  <c r="C149" i="4"/>
  <c r="E148" i="4"/>
  <c r="G148" i="4" s="1"/>
  <c r="H148" i="4" s="1"/>
  <c r="F148" i="4" l="1"/>
  <c r="F278" i="4"/>
  <c r="M148" i="4"/>
  <c r="A309" i="4"/>
  <c r="B308" i="4"/>
  <c r="D307" i="4"/>
  <c r="K151" i="4"/>
  <c r="K307" i="4" s="1"/>
  <c r="L279" i="4"/>
  <c r="N279" i="4" s="1"/>
  <c r="O279" i="4" s="1"/>
  <c r="J280" i="4"/>
  <c r="M278" i="4"/>
  <c r="E149" i="4"/>
  <c r="G149" i="4" s="1"/>
  <c r="H149" i="4" s="1"/>
  <c r="C150" i="4"/>
  <c r="L149" i="4"/>
  <c r="N149" i="4" s="1"/>
  <c r="O149" i="4" s="1"/>
  <c r="J150" i="4"/>
  <c r="E279" i="4"/>
  <c r="G279" i="4" s="1"/>
  <c r="H279" i="4" s="1"/>
  <c r="C280" i="4"/>
  <c r="A152" i="4"/>
  <c r="D152" i="4"/>
  <c r="B151" i="4"/>
  <c r="F149" i="4" l="1"/>
  <c r="J151" i="4"/>
  <c r="L150" i="4"/>
  <c r="N150" i="4" s="1"/>
  <c r="O150" i="4" s="1"/>
  <c r="E150" i="4"/>
  <c r="G150" i="4" s="1"/>
  <c r="H150" i="4" s="1"/>
  <c r="C151" i="4"/>
  <c r="B309" i="4"/>
  <c r="A310" i="4"/>
  <c r="D308" i="4"/>
  <c r="K152" i="4"/>
  <c r="K308" i="4" s="1"/>
  <c r="M279" i="4"/>
  <c r="M149" i="4"/>
  <c r="E280" i="4"/>
  <c r="G280" i="4" s="1"/>
  <c r="H280" i="4" s="1"/>
  <c r="C281" i="4"/>
  <c r="D153" i="4"/>
  <c r="B152" i="4"/>
  <c r="A153" i="4"/>
  <c r="J281" i="4"/>
  <c r="L280" i="4"/>
  <c r="N280" i="4" s="1"/>
  <c r="O280" i="4" s="1"/>
  <c r="F279" i="4"/>
  <c r="M150" i="4" l="1"/>
  <c r="F280" i="4"/>
  <c r="B310" i="4"/>
  <c r="A311" i="4"/>
  <c r="C282" i="4"/>
  <c r="E281" i="4"/>
  <c r="G281" i="4" s="1"/>
  <c r="H281" i="4" s="1"/>
  <c r="C152" i="4"/>
  <c r="E151" i="4"/>
  <c r="G151" i="4" s="1"/>
  <c r="H151" i="4" s="1"/>
  <c r="A154" i="4"/>
  <c r="D154" i="4"/>
  <c r="B153" i="4"/>
  <c r="D309" i="4"/>
  <c r="K153" i="4"/>
  <c r="K309" i="4" s="1"/>
  <c r="F150" i="4"/>
  <c r="M280" i="4"/>
  <c r="J282" i="4"/>
  <c r="L281" i="4"/>
  <c r="N281" i="4" s="1"/>
  <c r="O281" i="4" s="1"/>
  <c r="J152" i="4"/>
  <c r="L151" i="4"/>
  <c r="N151" i="4" s="1"/>
  <c r="O151" i="4" s="1"/>
  <c r="F281" i="4" l="1"/>
  <c r="M281" i="4"/>
  <c r="F151" i="4"/>
  <c r="M151" i="4"/>
  <c r="A155" i="4"/>
  <c r="D155" i="4"/>
  <c r="B154" i="4"/>
  <c r="C153" i="4"/>
  <c r="E152" i="4"/>
  <c r="G152" i="4" s="1"/>
  <c r="H152" i="4" s="1"/>
  <c r="C283" i="4"/>
  <c r="E282" i="4"/>
  <c r="G282" i="4" s="1"/>
  <c r="H282" i="4" s="1"/>
  <c r="L282" i="4"/>
  <c r="N282" i="4" s="1"/>
  <c r="O282" i="4" s="1"/>
  <c r="J283" i="4"/>
  <c r="L152" i="4"/>
  <c r="N152" i="4" s="1"/>
  <c r="O152" i="4" s="1"/>
  <c r="J153" i="4"/>
  <c r="B311" i="4"/>
  <c r="A312" i="4"/>
  <c r="D310" i="4"/>
  <c r="K154" i="4"/>
  <c r="K310" i="4" s="1"/>
  <c r="L153" i="4" l="1"/>
  <c r="N153" i="4" s="1"/>
  <c r="O153" i="4" s="1"/>
  <c r="J154" i="4"/>
  <c r="E153" i="4"/>
  <c r="G153" i="4" s="1"/>
  <c r="H153" i="4" s="1"/>
  <c r="C154" i="4"/>
  <c r="M282" i="4"/>
  <c r="F152" i="4"/>
  <c r="F153" i="4" s="1"/>
  <c r="D311" i="4"/>
  <c r="K155" i="4"/>
  <c r="K311" i="4" s="1"/>
  <c r="L283" i="4"/>
  <c r="N283" i="4" s="1"/>
  <c r="O283" i="4" s="1"/>
  <c r="J284" i="4"/>
  <c r="E283" i="4"/>
  <c r="G283" i="4" s="1"/>
  <c r="H283" i="4" s="1"/>
  <c r="C284" i="4"/>
  <c r="A156" i="4"/>
  <c r="D156" i="4"/>
  <c r="B155" i="4"/>
  <c r="A313" i="4"/>
  <c r="B312" i="4"/>
  <c r="M152" i="4"/>
  <c r="F282" i="4"/>
  <c r="M283" i="4" l="1"/>
  <c r="F283" i="4"/>
  <c r="M153" i="4"/>
  <c r="E154" i="4"/>
  <c r="G154" i="4" s="1"/>
  <c r="H154" i="4" s="1"/>
  <c r="C155" i="4"/>
  <c r="D312" i="4"/>
  <c r="K156" i="4"/>
  <c r="K312" i="4" s="1"/>
  <c r="D157" i="4"/>
  <c r="B156" i="4"/>
  <c r="A157" i="4"/>
  <c r="B313" i="4"/>
  <c r="A314" i="4"/>
  <c r="J285" i="4"/>
  <c r="L284" i="4"/>
  <c r="N284" i="4" s="1"/>
  <c r="O284" i="4" s="1"/>
  <c r="J155" i="4"/>
  <c r="L154" i="4"/>
  <c r="N154" i="4" s="1"/>
  <c r="O154" i="4" s="1"/>
  <c r="C285" i="4"/>
  <c r="E284" i="4"/>
  <c r="G284" i="4" s="1"/>
  <c r="H284" i="4" s="1"/>
  <c r="F154" i="4" l="1"/>
  <c r="F284" i="4"/>
  <c r="D158" i="4"/>
  <c r="B157" i="4"/>
  <c r="A158" i="4"/>
  <c r="D313" i="4"/>
  <c r="K157" i="4"/>
  <c r="K313" i="4" s="1"/>
  <c r="M154" i="4"/>
  <c r="J156" i="4"/>
  <c r="L155" i="4"/>
  <c r="N155" i="4" s="1"/>
  <c r="O155" i="4" s="1"/>
  <c r="M284" i="4"/>
  <c r="J286" i="4"/>
  <c r="L285" i="4"/>
  <c r="N285" i="4" s="1"/>
  <c r="O285" i="4" s="1"/>
  <c r="B314" i="4"/>
  <c r="A315" i="4"/>
  <c r="C156" i="4"/>
  <c r="E155" i="4"/>
  <c r="G155" i="4" s="1"/>
  <c r="H155" i="4" s="1"/>
  <c r="C286" i="4"/>
  <c r="E285" i="4"/>
  <c r="G285" i="4" s="1"/>
  <c r="H285" i="4" s="1"/>
  <c r="M155" i="4" l="1"/>
  <c r="C157" i="4"/>
  <c r="E156" i="4"/>
  <c r="G156" i="4" s="1"/>
  <c r="H156" i="4" s="1"/>
  <c r="F285" i="4"/>
  <c r="L156" i="4"/>
  <c r="N156" i="4" s="1"/>
  <c r="O156" i="4" s="1"/>
  <c r="J157" i="4"/>
  <c r="F155" i="4"/>
  <c r="F156" i="4" s="1"/>
  <c r="L286" i="4"/>
  <c r="N286" i="4" s="1"/>
  <c r="O286" i="4" s="1"/>
  <c r="J287" i="4"/>
  <c r="A159" i="4"/>
  <c r="D159" i="4"/>
  <c r="B158" i="4"/>
  <c r="M285" i="4"/>
  <c r="A316" i="4"/>
  <c r="B315" i="4"/>
  <c r="C287" i="4"/>
  <c r="E286" i="4"/>
  <c r="G286" i="4" s="1"/>
  <c r="H286" i="4" s="1"/>
  <c r="D314" i="4"/>
  <c r="K158" i="4"/>
  <c r="K314" i="4" s="1"/>
  <c r="F286" i="4" l="1"/>
  <c r="M286" i="4"/>
  <c r="D315" i="4"/>
  <c r="K159" i="4"/>
  <c r="K315" i="4" s="1"/>
  <c r="L157" i="4"/>
  <c r="N157" i="4" s="1"/>
  <c r="O157" i="4" s="1"/>
  <c r="J158" i="4"/>
  <c r="A160" i="4"/>
  <c r="D160" i="4"/>
  <c r="B159" i="4"/>
  <c r="E157" i="4"/>
  <c r="G157" i="4" s="1"/>
  <c r="H157" i="4" s="1"/>
  <c r="C158" i="4"/>
  <c r="E287" i="4"/>
  <c r="G287" i="4" s="1"/>
  <c r="H287" i="4" s="1"/>
  <c r="C288" i="4"/>
  <c r="A317" i="4"/>
  <c r="B316" i="4"/>
  <c r="L287" i="4"/>
  <c r="N287" i="4" s="1"/>
  <c r="O287" i="4" s="1"/>
  <c r="J288" i="4"/>
  <c r="M156" i="4"/>
  <c r="D161" i="4" l="1"/>
  <c r="B160" i="4"/>
  <c r="A161" i="4"/>
  <c r="J159" i="4"/>
  <c r="L158" i="4"/>
  <c r="N158" i="4" s="1"/>
  <c r="O158" i="4" s="1"/>
  <c r="E158" i="4"/>
  <c r="G158" i="4" s="1"/>
  <c r="H158" i="4" s="1"/>
  <c r="C159" i="4"/>
  <c r="B317" i="4"/>
  <c r="A318" i="4"/>
  <c r="F287" i="4"/>
  <c r="E288" i="4"/>
  <c r="G288" i="4" s="1"/>
  <c r="H288" i="4" s="1"/>
  <c r="C289" i="4"/>
  <c r="M157" i="4"/>
  <c r="J289" i="4"/>
  <c r="L288" i="4"/>
  <c r="N288" i="4" s="1"/>
  <c r="O288" i="4" s="1"/>
  <c r="M287" i="4"/>
  <c r="M288" i="4" s="1"/>
  <c r="D316" i="4"/>
  <c r="K160" i="4"/>
  <c r="K316" i="4" s="1"/>
  <c r="F157" i="4"/>
  <c r="M158" i="4" l="1"/>
  <c r="F288" i="4"/>
  <c r="C160" i="4"/>
  <c r="E159" i="4"/>
  <c r="G159" i="4" s="1"/>
  <c r="H159" i="4" s="1"/>
  <c r="C290" i="4"/>
  <c r="E289" i="4"/>
  <c r="G289" i="4" s="1"/>
  <c r="H289" i="4" s="1"/>
  <c r="J160" i="4"/>
  <c r="L159" i="4"/>
  <c r="N159" i="4" s="1"/>
  <c r="O159" i="4" s="1"/>
  <c r="F158" i="4"/>
  <c r="A162" i="4"/>
  <c r="B161" i="4"/>
  <c r="D162" i="4"/>
  <c r="J290" i="4"/>
  <c r="L289" i="4"/>
  <c r="N289" i="4" s="1"/>
  <c r="O289" i="4" s="1"/>
  <c r="B318" i="4"/>
  <c r="A319" i="4"/>
  <c r="D317" i="4"/>
  <c r="K161" i="4"/>
  <c r="K317" i="4" s="1"/>
  <c r="F289" i="4" l="1"/>
  <c r="L160" i="4"/>
  <c r="N160" i="4" s="1"/>
  <c r="O160" i="4" s="1"/>
  <c r="J161" i="4"/>
  <c r="C291" i="4"/>
  <c r="E290" i="4"/>
  <c r="G290" i="4" s="1"/>
  <c r="H290" i="4" s="1"/>
  <c r="D318" i="4"/>
  <c r="K162" i="4"/>
  <c r="K318" i="4" s="1"/>
  <c r="M159" i="4"/>
  <c r="M160" i="4" s="1"/>
  <c r="M289" i="4"/>
  <c r="L290" i="4"/>
  <c r="N290" i="4" s="1"/>
  <c r="O290" i="4" s="1"/>
  <c r="J291" i="4"/>
  <c r="A163" i="4"/>
  <c r="D163" i="4"/>
  <c r="B162" i="4"/>
  <c r="B319" i="4"/>
  <c r="A320" i="4"/>
  <c r="F159" i="4"/>
  <c r="C161" i="4"/>
  <c r="E160" i="4"/>
  <c r="G160" i="4" s="1"/>
  <c r="H160" i="4" s="1"/>
  <c r="A164" i="4" l="1"/>
  <c r="D164" i="4"/>
  <c r="B163" i="4"/>
  <c r="E291" i="4"/>
  <c r="G291" i="4" s="1"/>
  <c r="H291" i="4" s="1"/>
  <c r="C292" i="4"/>
  <c r="L291" i="4"/>
  <c r="N291" i="4" s="1"/>
  <c r="O291" i="4" s="1"/>
  <c r="J292" i="4"/>
  <c r="L161" i="4"/>
  <c r="N161" i="4" s="1"/>
  <c r="O161" i="4" s="1"/>
  <c r="J162" i="4"/>
  <c r="D319" i="4"/>
  <c r="K163" i="4"/>
  <c r="K319" i="4" s="1"/>
  <c r="A321" i="4"/>
  <c r="B320" i="4"/>
  <c r="E161" i="4"/>
  <c r="G161" i="4" s="1"/>
  <c r="H161" i="4" s="1"/>
  <c r="C162" i="4"/>
  <c r="F160" i="4"/>
  <c r="M290" i="4"/>
  <c r="F290" i="4"/>
  <c r="J293" i="4" l="1"/>
  <c r="L292" i="4"/>
  <c r="N292" i="4" s="1"/>
  <c r="O292" i="4" s="1"/>
  <c r="E162" i="4"/>
  <c r="G162" i="4" s="1"/>
  <c r="H162" i="4" s="1"/>
  <c r="C163" i="4"/>
  <c r="E292" i="4"/>
  <c r="G292" i="4" s="1"/>
  <c r="H292" i="4" s="1"/>
  <c r="C293" i="4"/>
  <c r="D320" i="4"/>
  <c r="K164" i="4"/>
  <c r="K320" i="4" s="1"/>
  <c r="F291" i="4"/>
  <c r="J163" i="4"/>
  <c r="L162" i="4"/>
  <c r="N162" i="4" s="1"/>
  <c r="O162" i="4" s="1"/>
  <c r="D165" i="4"/>
  <c r="B164" i="4"/>
  <c r="A165" i="4"/>
  <c r="B321" i="4"/>
  <c r="A322" i="4"/>
  <c r="M291" i="4"/>
  <c r="F161" i="4"/>
  <c r="M161" i="4"/>
  <c r="M162" i="4" l="1"/>
  <c r="F162" i="4"/>
  <c r="D166" i="4"/>
  <c r="B165" i="4"/>
  <c r="A166" i="4"/>
  <c r="D321" i="4"/>
  <c r="K165" i="4"/>
  <c r="K321" i="4" s="1"/>
  <c r="C164" i="4"/>
  <c r="E163" i="4"/>
  <c r="G163" i="4" s="1"/>
  <c r="H163" i="4" s="1"/>
  <c r="B322" i="4"/>
  <c r="A323" i="4"/>
  <c r="C294" i="4"/>
  <c r="E293" i="4"/>
  <c r="G293" i="4" s="1"/>
  <c r="H293" i="4" s="1"/>
  <c r="J164" i="4"/>
  <c r="L163" i="4"/>
  <c r="N163" i="4" s="1"/>
  <c r="M292" i="4"/>
  <c r="M293" i="4" s="1"/>
  <c r="F292" i="4"/>
  <c r="J294" i="4"/>
  <c r="L293" i="4"/>
  <c r="N293" i="4" s="1"/>
  <c r="O293" i="4" s="1"/>
  <c r="O163" i="4" l="1"/>
  <c r="M163" i="4"/>
  <c r="L164" i="4"/>
  <c r="N164" i="4" s="1"/>
  <c r="J165" i="4"/>
  <c r="C295" i="4"/>
  <c r="E294" i="4"/>
  <c r="G294" i="4" s="1"/>
  <c r="H294" i="4" s="1"/>
  <c r="A167" i="4"/>
  <c r="D167" i="4"/>
  <c r="B166" i="4"/>
  <c r="L294" i="4"/>
  <c r="N294" i="4" s="1"/>
  <c r="O294" i="4" s="1"/>
  <c r="J295" i="4"/>
  <c r="F163" i="4"/>
  <c r="C165" i="4"/>
  <c r="E164" i="4"/>
  <c r="G164" i="4" s="1"/>
  <c r="H164" i="4" s="1"/>
  <c r="F293" i="4"/>
  <c r="A324" i="4"/>
  <c r="B323" i="4"/>
  <c r="D322" i="4"/>
  <c r="K166" i="4"/>
  <c r="K322" i="4" s="1"/>
  <c r="F294" i="4" l="1"/>
  <c r="M294" i="4"/>
  <c r="D323" i="4"/>
  <c r="K167" i="4"/>
  <c r="K323" i="4" s="1"/>
  <c r="E295" i="4"/>
  <c r="G295" i="4" s="1"/>
  <c r="H295" i="4" s="1"/>
  <c r="C296" i="4"/>
  <c r="F164" i="4"/>
  <c r="F165" i="4" s="1"/>
  <c r="L165" i="4"/>
  <c r="N165" i="4" s="1"/>
  <c r="O165" i="4" s="1"/>
  <c r="J166" i="4"/>
  <c r="E165" i="4"/>
  <c r="G165" i="4" s="1"/>
  <c r="H165" i="4" s="1"/>
  <c r="C166" i="4"/>
  <c r="L295" i="4"/>
  <c r="N295" i="4" s="1"/>
  <c r="O295" i="4" s="1"/>
  <c r="J296" i="4"/>
  <c r="A325" i="4"/>
  <c r="B324" i="4"/>
  <c r="A168" i="4"/>
  <c r="D168" i="4"/>
  <c r="B167" i="4"/>
  <c r="M164" i="4"/>
  <c r="O164" i="4" s="1"/>
  <c r="M295" i="4" l="1"/>
  <c r="D169" i="4"/>
  <c r="B168" i="4"/>
  <c r="A169" i="4"/>
  <c r="J297" i="4"/>
  <c r="L296" i="4"/>
  <c r="N296" i="4" s="1"/>
  <c r="O296" i="4" s="1"/>
  <c r="E296" i="4"/>
  <c r="G296" i="4" s="1"/>
  <c r="H296" i="4" s="1"/>
  <c r="C297" i="4"/>
  <c r="M165" i="4"/>
  <c r="E166" i="4"/>
  <c r="G166" i="4" s="1"/>
  <c r="H166" i="4" s="1"/>
  <c r="C167" i="4"/>
  <c r="F295" i="4"/>
  <c r="B325" i="4"/>
  <c r="A326" i="4"/>
  <c r="D324" i="4"/>
  <c r="K168" i="4"/>
  <c r="K324" i="4" s="1"/>
  <c r="J167" i="4"/>
  <c r="L166" i="4"/>
  <c r="N166" i="4" s="1"/>
  <c r="O166" i="4" s="1"/>
  <c r="C298" i="4" l="1"/>
  <c r="E297" i="4"/>
  <c r="G297" i="4" s="1"/>
  <c r="H297" i="4" s="1"/>
  <c r="J298" i="4"/>
  <c r="L297" i="4"/>
  <c r="N297" i="4" s="1"/>
  <c r="O297" i="4" s="1"/>
  <c r="F296" i="4"/>
  <c r="C168" i="4"/>
  <c r="E167" i="4"/>
  <c r="G167" i="4" s="1"/>
  <c r="H167" i="4" s="1"/>
  <c r="A170" i="4"/>
  <c r="D170" i="4"/>
  <c r="B169" i="4"/>
  <c r="J168" i="4"/>
  <c r="L167" i="4"/>
  <c r="N167" i="4" s="1"/>
  <c r="O167" i="4" s="1"/>
  <c r="D325" i="4"/>
  <c r="K169" i="4"/>
  <c r="K325" i="4" s="1"/>
  <c r="B326" i="4"/>
  <c r="A327" i="4"/>
  <c r="M166" i="4"/>
  <c r="M296" i="4"/>
  <c r="F166" i="4"/>
  <c r="F297" i="4" l="1"/>
  <c r="M297" i="4"/>
  <c r="A328" i="4"/>
  <c r="B327" i="4"/>
  <c r="A171" i="4"/>
  <c r="D171" i="4"/>
  <c r="B170" i="4"/>
  <c r="C169" i="4"/>
  <c r="E168" i="4"/>
  <c r="G168" i="4" s="1"/>
  <c r="H168" i="4" s="1"/>
  <c r="F167" i="4"/>
  <c r="L168" i="4"/>
  <c r="N168" i="4" s="1"/>
  <c r="O168" i="4" s="1"/>
  <c r="J169" i="4"/>
  <c r="L298" i="4"/>
  <c r="N298" i="4" s="1"/>
  <c r="O298" i="4" s="1"/>
  <c r="J299" i="4"/>
  <c r="M167" i="4"/>
  <c r="D326" i="4"/>
  <c r="K170" i="4"/>
  <c r="K326" i="4" s="1"/>
  <c r="C299" i="4"/>
  <c r="E298" i="4"/>
  <c r="G298" i="4" s="1"/>
  <c r="H298" i="4" s="1"/>
  <c r="F298" i="4" l="1"/>
  <c r="M298" i="4"/>
  <c r="M168" i="4"/>
  <c r="E169" i="4"/>
  <c r="G169" i="4" s="1"/>
  <c r="H169" i="4" s="1"/>
  <c r="C170" i="4"/>
  <c r="D327" i="4"/>
  <c r="K171" i="4"/>
  <c r="K327" i="4" s="1"/>
  <c r="L169" i="4"/>
  <c r="N169" i="4" s="1"/>
  <c r="O169" i="4" s="1"/>
  <c r="J170" i="4"/>
  <c r="A172" i="4"/>
  <c r="D172" i="4"/>
  <c r="B171" i="4"/>
  <c r="L299" i="4"/>
  <c r="N299" i="4" s="1"/>
  <c r="O299" i="4" s="1"/>
  <c r="J300" i="4"/>
  <c r="E299" i="4"/>
  <c r="G299" i="4" s="1"/>
  <c r="H299" i="4" s="1"/>
  <c r="C300" i="4"/>
  <c r="F168" i="4"/>
  <c r="A329" i="4"/>
  <c r="B328" i="4"/>
  <c r="F169" i="4" l="1"/>
  <c r="E300" i="4"/>
  <c r="G300" i="4" s="1"/>
  <c r="H300" i="4" s="1"/>
  <c r="C301" i="4"/>
  <c r="D173" i="4"/>
  <c r="B172" i="4"/>
  <c r="A173" i="4"/>
  <c r="J171" i="4"/>
  <c r="L170" i="4"/>
  <c r="N170" i="4" s="1"/>
  <c r="O170" i="4" s="1"/>
  <c r="M169" i="4"/>
  <c r="M299" i="4"/>
  <c r="F299" i="4"/>
  <c r="F300" i="4" s="1"/>
  <c r="B329" i="4"/>
  <c r="A330" i="4"/>
  <c r="E170" i="4"/>
  <c r="G170" i="4" s="1"/>
  <c r="H170" i="4" s="1"/>
  <c r="C171" i="4"/>
  <c r="J301" i="4"/>
  <c r="L300" i="4"/>
  <c r="N300" i="4" s="1"/>
  <c r="O300" i="4" s="1"/>
  <c r="D328" i="4"/>
  <c r="K172" i="4"/>
  <c r="K328" i="4" s="1"/>
  <c r="M170" i="4" l="1"/>
  <c r="D174" i="4"/>
  <c r="B173" i="4"/>
  <c r="A174" i="4"/>
  <c r="J302" i="4"/>
  <c r="L301" i="4"/>
  <c r="N301" i="4" s="1"/>
  <c r="O301" i="4" s="1"/>
  <c r="B330" i="4"/>
  <c r="A331" i="4"/>
  <c r="J172" i="4"/>
  <c r="L171" i="4"/>
  <c r="N171" i="4" s="1"/>
  <c r="O171" i="4" s="1"/>
  <c r="D329" i="4"/>
  <c r="K173" i="4"/>
  <c r="K329" i="4" s="1"/>
  <c r="C302" i="4"/>
  <c r="E301" i="4"/>
  <c r="G301" i="4" s="1"/>
  <c r="H301" i="4" s="1"/>
  <c r="C172" i="4"/>
  <c r="E171" i="4"/>
  <c r="G171" i="4" s="1"/>
  <c r="H171" i="4" s="1"/>
  <c r="F170" i="4"/>
  <c r="M300" i="4"/>
  <c r="F171" i="4" l="1"/>
  <c r="C173" i="4"/>
  <c r="E172" i="4"/>
  <c r="G172" i="4" s="1"/>
  <c r="H172" i="4" s="1"/>
  <c r="F301" i="4"/>
  <c r="L302" i="4"/>
  <c r="N302" i="4" s="1"/>
  <c r="O302" i="4" s="1"/>
  <c r="J303" i="4"/>
  <c r="A175" i="4"/>
  <c r="D175" i="4"/>
  <c r="B174" i="4"/>
  <c r="B331" i="4"/>
  <c r="A332" i="4"/>
  <c r="B332" i="4" s="1"/>
  <c r="C303" i="4"/>
  <c r="E302" i="4"/>
  <c r="G302" i="4" s="1"/>
  <c r="H302" i="4" s="1"/>
  <c r="M301" i="4"/>
  <c r="D330" i="4"/>
  <c r="K174" i="4"/>
  <c r="K330" i="4" s="1"/>
  <c r="L172" i="4"/>
  <c r="N172" i="4" s="1"/>
  <c r="O172" i="4" s="1"/>
  <c r="J173" i="4"/>
  <c r="M171" i="4"/>
  <c r="M302" i="4" l="1"/>
  <c r="M172" i="4"/>
  <c r="F172" i="4"/>
  <c r="D331" i="4"/>
  <c r="K175" i="4"/>
  <c r="K331" i="4" s="1"/>
  <c r="L303" i="4"/>
  <c r="N303" i="4" s="1"/>
  <c r="O303" i="4" s="1"/>
  <c r="J304" i="4"/>
  <c r="A176" i="4"/>
  <c r="B176" i="4" s="1"/>
  <c r="D176" i="4"/>
  <c r="B175" i="4"/>
  <c r="E303" i="4"/>
  <c r="G303" i="4" s="1"/>
  <c r="H303" i="4" s="1"/>
  <c r="C304" i="4"/>
  <c r="F302" i="4"/>
  <c r="L173" i="4"/>
  <c r="N173" i="4" s="1"/>
  <c r="O173" i="4" s="1"/>
  <c r="J174" i="4"/>
  <c r="E173" i="4"/>
  <c r="G173" i="4" s="1"/>
  <c r="H173" i="4" s="1"/>
  <c r="C174" i="4"/>
  <c r="M303" i="4" l="1"/>
  <c r="J305" i="4"/>
  <c r="L304" i="4"/>
  <c r="N304" i="4" s="1"/>
  <c r="J175" i="4"/>
  <c r="L174" i="4"/>
  <c r="N174" i="4" s="1"/>
  <c r="O174" i="4" s="1"/>
  <c r="D332" i="4"/>
  <c r="K176" i="4"/>
  <c r="K332" i="4" s="1"/>
  <c r="M173" i="4"/>
  <c r="F173" i="4"/>
  <c r="F303" i="4"/>
  <c r="E174" i="4"/>
  <c r="G174" i="4" s="1"/>
  <c r="H174" i="4" s="1"/>
  <c r="C175" i="4"/>
  <c r="E304" i="4"/>
  <c r="G304" i="4" s="1"/>
  <c r="H304" i="4" s="1"/>
  <c r="C305" i="4"/>
  <c r="M174" i="4" l="1"/>
  <c r="M304" i="4"/>
  <c r="O304" i="4" s="1"/>
  <c r="C176" i="4"/>
  <c r="E176" i="4" s="1"/>
  <c r="G176" i="4" s="1"/>
  <c r="E175" i="4"/>
  <c r="G175" i="4" s="1"/>
  <c r="H175" i="4" s="1"/>
  <c r="C306" i="4"/>
  <c r="E305" i="4"/>
  <c r="G305" i="4" s="1"/>
  <c r="H305" i="4" s="1"/>
  <c r="J176" i="4"/>
  <c r="L176" i="4" s="1"/>
  <c r="N176" i="4" s="1"/>
  <c r="L175" i="4"/>
  <c r="N175" i="4" s="1"/>
  <c r="O175" i="4" s="1"/>
  <c r="F304" i="4"/>
  <c r="F174" i="4"/>
  <c r="J306" i="4"/>
  <c r="L305" i="4"/>
  <c r="N305" i="4" s="1"/>
  <c r="M305" i="4" l="1"/>
  <c r="O305" i="4" s="1"/>
  <c r="O176" i="4"/>
  <c r="M178" i="4" s="1"/>
  <c r="F175" i="4"/>
  <c r="F176" i="4" s="1"/>
  <c r="H176" i="4"/>
  <c r="F178" i="4" s="1"/>
  <c r="C307" i="4"/>
  <c r="E306" i="4"/>
  <c r="G306" i="4" s="1"/>
  <c r="H306" i="4" s="1"/>
  <c r="L306" i="4"/>
  <c r="N306" i="4" s="1"/>
  <c r="O306" i="4" s="1"/>
  <c r="J307" i="4"/>
  <c r="B3" i="4"/>
  <c r="F305" i="4"/>
  <c r="M175" i="4"/>
  <c r="M176" i="4" s="1"/>
  <c r="F306" i="4" l="1"/>
  <c r="M306" i="4"/>
  <c r="L307" i="4"/>
  <c r="N307" i="4" s="1"/>
  <c r="O307" i="4" s="1"/>
  <c r="J308" i="4"/>
  <c r="E307" i="4"/>
  <c r="G307" i="4" s="1"/>
  <c r="H307" i="4" s="1"/>
  <c r="C308" i="4"/>
  <c r="M307" i="4" l="1"/>
  <c r="F307" i="4"/>
  <c r="E308" i="4"/>
  <c r="G308" i="4" s="1"/>
  <c r="H308" i="4" s="1"/>
  <c r="C309" i="4"/>
  <c r="J309" i="4"/>
  <c r="L308" i="4"/>
  <c r="N308" i="4" s="1"/>
  <c r="O308" i="4" s="1"/>
  <c r="F308" i="4" l="1"/>
  <c r="J310" i="4"/>
  <c r="L309" i="4"/>
  <c r="N309" i="4" s="1"/>
  <c r="O309" i="4" s="1"/>
  <c r="C310" i="4"/>
  <c r="E309" i="4"/>
  <c r="G309" i="4" s="1"/>
  <c r="H309" i="4" s="1"/>
  <c r="M308" i="4"/>
  <c r="M309" i="4" l="1"/>
  <c r="F309" i="4"/>
  <c r="C311" i="4"/>
  <c r="E310" i="4"/>
  <c r="G310" i="4" s="1"/>
  <c r="H310" i="4" s="1"/>
  <c r="L310" i="4"/>
  <c r="N310" i="4" s="1"/>
  <c r="O310" i="4" s="1"/>
  <c r="J311" i="4"/>
  <c r="L311" i="4" l="1"/>
  <c r="N311" i="4" s="1"/>
  <c r="O311" i="4" s="1"/>
  <c r="J312" i="4"/>
  <c r="E311" i="4"/>
  <c r="G311" i="4" s="1"/>
  <c r="H311" i="4" s="1"/>
  <c r="C312" i="4"/>
  <c r="M310" i="4"/>
  <c r="F310" i="4"/>
  <c r="F311" i="4" s="1"/>
  <c r="M311" i="4" l="1"/>
  <c r="E312" i="4"/>
  <c r="G312" i="4" s="1"/>
  <c r="H312" i="4" s="1"/>
  <c r="C313" i="4"/>
  <c r="J313" i="4"/>
  <c r="L312" i="4"/>
  <c r="N312" i="4" s="1"/>
  <c r="O312" i="4" s="1"/>
  <c r="F312" i="4"/>
  <c r="J314" i="4" l="1"/>
  <c r="L313" i="4"/>
  <c r="N313" i="4" s="1"/>
  <c r="O313" i="4" s="1"/>
  <c r="C314" i="4"/>
  <c r="E313" i="4"/>
  <c r="G313" i="4" s="1"/>
  <c r="H313" i="4" s="1"/>
  <c r="M312" i="4"/>
  <c r="M313" i="4" s="1"/>
  <c r="C315" i="4" l="1"/>
  <c r="E314" i="4"/>
  <c r="G314" i="4" s="1"/>
  <c r="H314" i="4" s="1"/>
  <c r="L314" i="4"/>
  <c r="N314" i="4" s="1"/>
  <c r="O314" i="4" s="1"/>
  <c r="J315" i="4"/>
  <c r="F313" i="4"/>
  <c r="F314" i="4" s="1"/>
  <c r="M314" i="4" l="1"/>
  <c r="L315" i="4"/>
  <c r="N315" i="4" s="1"/>
  <c r="O315" i="4" s="1"/>
  <c r="J316" i="4"/>
  <c r="E315" i="4"/>
  <c r="G315" i="4" s="1"/>
  <c r="H315" i="4" s="1"/>
  <c r="C316" i="4"/>
  <c r="M315" i="4" l="1"/>
  <c r="E316" i="4"/>
  <c r="G316" i="4" s="1"/>
  <c r="H316" i="4" s="1"/>
  <c r="C317" i="4"/>
  <c r="J317" i="4"/>
  <c r="L316" i="4"/>
  <c r="N316" i="4" s="1"/>
  <c r="O316" i="4" s="1"/>
  <c r="F315" i="4"/>
  <c r="F316" i="4" s="1"/>
  <c r="J318" i="4" l="1"/>
  <c r="L317" i="4"/>
  <c r="N317" i="4" s="1"/>
  <c r="O317" i="4" s="1"/>
  <c r="C318" i="4"/>
  <c r="E317" i="4"/>
  <c r="G317" i="4" s="1"/>
  <c r="H317" i="4" s="1"/>
  <c r="M316" i="4"/>
  <c r="M317" i="4" s="1"/>
  <c r="C319" i="4" l="1"/>
  <c r="E318" i="4"/>
  <c r="G318" i="4" s="1"/>
  <c r="H318" i="4" s="1"/>
  <c r="L318" i="4"/>
  <c r="N318" i="4" s="1"/>
  <c r="O318" i="4" s="1"/>
  <c r="J319" i="4"/>
  <c r="F317" i="4"/>
  <c r="F318" i="4" l="1"/>
  <c r="L319" i="4"/>
  <c r="N319" i="4" s="1"/>
  <c r="O319" i="4" s="1"/>
  <c r="J320" i="4"/>
  <c r="M318" i="4"/>
  <c r="M319" i="4" s="1"/>
  <c r="E319" i="4"/>
  <c r="G319" i="4" s="1"/>
  <c r="H319" i="4" s="1"/>
  <c r="C320" i="4"/>
  <c r="J321" i="4" l="1"/>
  <c r="L320" i="4"/>
  <c r="N320" i="4" s="1"/>
  <c r="O320" i="4" s="1"/>
  <c r="E320" i="4"/>
  <c r="G320" i="4" s="1"/>
  <c r="H320" i="4" s="1"/>
  <c r="C321" i="4"/>
  <c r="F319" i="4"/>
  <c r="F320" i="4" l="1"/>
  <c r="C322" i="4"/>
  <c r="E321" i="4"/>
  <c r="G321" i="4" s="1"/>
  <c r="H321" i="4" s="1"/>
  <c r="J322" i="4"/>
  <c r="L321" i="4"/>
  <c r="N321" i="4" s="1"/>
  <c r="O321" i="4" s="1"/>
  <c r="M320" i="4"/>
  <c r="M321" i="4" l="1"/>
  <c r="F321" i="4"/>
  <c r="L322" i="4"/>
  <c r="N322" i="4" s="1"/>
  <c r="O322" i="4" s="1"/>
  <c r="J323" i="4"/>
  <c r="C323" i="4"/>
  <c r="E322" i="4"/>
  <c r="G322" i="4" s="1"/>
  <c r="H322" i="4" s="1"/>
  <c r="E323" i="4" l="1"/>
  <c r="G323" i="4" s="1"/>
  <c r="H323" i="4" s="1"/>
  <c r="C324" i="4"/>
  <c r="F322" i="4"/>
  <c r="L323" i="4"/>
  <c r="N323" i="4" s="1"/>
  <c r="O323" i="4" s="1"/>
  <c r="J324" i="4"/>
  <c r="M322" i="4"/>
  <c r="F323" i="4" l="1"/>
  <c r="M323" i="4"/>
  <c r="J325" i="4"/>
  <c r="L324" i="4"/>
  <c r="N324" i="4" s="1"/>
  <c r="O324" i="4" s="1"/>
  <c r="E324" i="4"/>
  <c r="G324" i="4" s="1"/>
  <c r="H324" i="4" s="1"/>
  <c r="C325" i="4"/>
  <c r="F324" i="4" l="1"/>
  <c r="J326" i="4"/>
  <c r="L325" i="4"/>
  <c r="N325" i="4" s="1"/>
  <c r="O325" i="4" s="1"/>
  <c r="C326" i="4"/>
  <c r="E325" i="4"/>
  <c r="G325" i="4" s="1"/>
  <c r="H325" i="4" s="1"/>
  <c r="M324" i="4"/>
  <c r="M325" i="4" l="1"/>
  <c r="C327" i="4"/>
  <c r="E326" i="4"/>
  <c r="G326" i="4" s="1"/>
  <c r="H326" i="4" s="1"/>
  <c r="L326" i="4"/>
  <c r="N326" i="4" s="1"/>
  <c r="O326" i="4" s="1"/>
  <c r="J327" i="4"/>
  <c r="F325" i="4"/>
  <c r="F326" i="4" s="1"/>
  <c r="M326" i="4" l="1"/>
  <c r="L327" i="4"/>
  <c r="N327" i="4" s="1"/>
  <c r="O327" i="4" s="1"/>
  <c r="J328" i="4"/>
  <c r="E327" i="4"/>
  <c r="G327" i="4" s="1"/>
  <c r="H327" i="4" s="1"/>
  <c r="C328" i="4"/>
  <c r="M327" i="4" l="1"/>
  <c r="E328" i="4"/>
  <c r="G328" i="4" s="1"/>
  <c r="H328" i="4" s="1"/>
  <c r="C329" i="4"/>
  <c r="J329" i="4"/>
  <c r="L328" i="4"/>
  <c r="N328" i="4" s="1"/>
  <c r="O328" i="4" s="1"/>
  <c r="F327" i="4"/>
  <c r="F328" i="4" s="1"/>
  <c r="M328" i="4" l="1"/>
  <c r="J330" i="4"/>
  <c r="L329" i="4"/>
  <c r="N329" i="4" s="1"/>
  <c r="O329" i="4" s="1"/>
  <c r="C330" i="4"/>
  <c r="E329" i="4"/>
  <c r="G329" i="4" s="1"/>
  <c r="H329" i="4" s="1"/>
  <c r="F329" i="4" l="1"/>
  <c r="M329" i="4"/>
  <c r="C331" i="4"/>
  <c r="E330" i="4"/>
  <c r="G330" i="4" s="1"/>
  <c r="H330" i="4" s="1"/>
  <c r="L330" i="4"/>
  <c r="N330" i="4" s="1"/>
  <c r="O330" i="4" s="1"/>
  <c r="J331" i="4"/>
  <c r="E331" i="4" l="1"/>
  <c r="G331" i="4" s="1"/>
  <c r="H331" i="4" s="1"/>
  <c r="C332" i="4"/>
  <c r="E332" i="4" s="1"/>
  <c r="G332" i="4" s="1"/>
  <c r="M330" i="4"/>
  <c r="L331" i="4"/>
  <c r="N331" i="4" s="1"/>
  <c r="O331" i="4" s="1"/>
  <c r="J332" i="4"/>
  <c r="L332" i="4" s="1"/>
  <c r="N332" i="4" s="1"/>
  <c r="F330" i="4"/>
  <c r="F331" i="4" l="1"/>
  <c r="H332" i="4"/>
  <c r="F332" i="4"/>
  <c r="O332" i="4"/>
  <c r="M334" i="4" s="1"/>
  <c r="M331" i="4"/>
  <c r="M332" i="4" s="1"/>
  <c r="F334" i="4"/>
  <c r="B4" i="4"/>
</calcChain>
</file>

<file path=xl/sharedStrings.xml><?xml version="1.0" encoding="utf-8"?>
<sst xmlns="http://schemas.openxmlformats.org/spreadsheetml/2006/main" count="185" uniqueCount="56">
  <si>
    <t>Income / Expenses</t>
  </si>
  <si>
    <t>Gas</t>
  </si>
  <si>
    <t>Oil</t>
  </si>
  <si>
    <t>NGL</t>
  </si>
  <si>
    <t>Units</t>
  </si>
  <si>
    <t>Factor</t>
  </si>
  <si>
    <t>Minimum Net</t>
  </si>
  <si>
    <t>Work Interest</t>
  </si>
  <si>
    <t>Receipts</t>
  </si>
  <si>
    <t>Expenses</t>
  </si>
  <si>
    <t>Roy Interest</t>
  </si>
  <si>
    <t>Net</t>
  </si>
  <si>
    <t>Decline Rates</t>
  </si>
  <si>
    <t>Year-1</t>
  </si>
  <si>
    <t>Year-2</t>
  </si>
  <si>
    <t>Year-3</t>
  </si>
  <si>
    <t>Discount Rate</t>
  </si>
  <si>
    <t>Well Age</t>
  </si>
  <si>
    <t>Delta Year</t>
  </si>
  <si>
    <t>Decline Rate</t>
  </si>
  <si>
    <t>WI_i</t>
  </si>
  <si>
    <t>discount</t>
  </si>
  <si>
    <t>WI_d</t>
  </si>
  <si>
    <t>WI_v</t>
  </si>
  <si>
    <t>Working Interest Value</t>
  </si>
  <si>
    <t>Royalty Interest Value</t>
  </si>
  <si>
    <t>Working Interest</t>
  </si>
  <si>
    <t>Royalty Interest</t>
  </si>
  <si>
    <t>RI_d</t>
  </si>
  <si>
    <t>RI_i</t>
  </si>
  <si>
    <t>RI_v</t>
  </si>
  <si>
    <t>Days in Operation</t>
  </si>
  <si>
    <t>Declined value</t>
  </si>
  <si>
    <t>Discount multiple</t>
  </si>
  <si>
    <t>Discounted value</t>
  </si>
  <si>
    <t>Running total</t>
  </si>
  <si>
    <t>Vlookup year</t>
  </si>
  <si>
    <t>Current year total</t>
  </si>
  <si>
    <t>Income/Expenses</t>
  </si>
  <si>
    <t>Under the Gas Column, list the total rounded production of MCF for each identified well. Under the Oil Column, list the total rounded production in BBLs for each identifed well. Under the NGLs column, list the total rounded production for each identified well. DO NOT USE DECIMALS.</t>
  </si>
  <si>
    <t>Under each column, for the indicated resource, list the total expenses for the calendar year. ROUND TO NEAREST WHOLE DOLLAR.</t>
  </si>
  <si>
    <t>Please place the age of the well in number of years</t>
  </si>
  <si>
    <t>Days In Operation</t>
  </si>
  <si>
    <t>You will find the Decline Rates via the Natural Resource Property Valuation Variables.  Well formation information and county should be known prior to finding decline rates. Decline Rates via formation code begin on page 4 of the below linked document. Year 1, Year 2, and Year 3 are placed in the corresponding Year 1, Year 2, and Year 3 cells. Please see the example below.</t>
  </si>
  <si>
    <t>Natural Resource Property Valuation Variable Document                   Excel Document Input</t>
  </si>
  <si>
    <t>Projected Year</t>
  </si>
  <si>
    <t>Total Receipts</t>
  </si>
  <si>
    <t>Decline Value</t>
  </si>
  <si>
    <t>Discount Multiple</t>
  </si>
  <si>
    <t>Discounted Value</t>
  </si>
  <si>
    <t>Running Total</t>
  </si>
  <si>
    <t xml:space="preserve">Projected Year </t>
  </si>
  <si>
    <t xml:space="preserve">Under each column, for the indicated resources, enter the working interest receipts received for calendar year 2022 (total gas receipts minus gas royalties/overriding royalties paid).  Round to nearest whole dollar. </t>
  </si>
  <si>
    <t xml:space="preserve">Please put total number of production days the well had in calendar year 2022. </t>
  </si>
  <si>
    <t xml:space="preserve">Under each column, for the indicated resources, enter the total gross receipts received for calendar year 2022.  Round to nearest whole dollar.  </t>
  </si>
  <si>
    <t>Natural Resource Property Valuation Variables - Final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</si>
</sst>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_(&quot;$&quot;* #,##0_);_(&quot;$&quot;* \(#,##0\);_(&quot;$&quot;* &quot;-&quot;??_);_(@_)"/>
    <numFmt numFmtId="165" formatCode="0.000000"/>
    <numFmt numFmtId="166" formatCode="&quot;$&quot;#,##0.00"/>
    <numFmt numFmtId="167" formatCode="&quot;$&quot;#,##0"/>
  </numFmts>
  <fonts count="9" x14ac:knownFonts="1">
    <font>
      <sz val="10"/>
      <color rgb="FF000000"/>
      <name val="Arial"/>
    </font>
    <font>
      <sz val="10"/>
      <color theme="1"/>
      <name val="Arial"/>
      <family val="2"/>
    </font>
    <font>
      <b/>
      <sz val="10"/>
      <color theme="1"/>
      <name val="Arial"/>
      <family val="2"/>
    </font>
    <font>
      <sz val="10"/>
      <color rgb="FF000000"/>
      <name val="Arial"/>
      <family val="2"/>
    </font>
    <font>
      <i/>
      <u/>
      <sz val="10"/>
      <color theme="1"/>
      <name val="Arial"/>
      <family val="2"/>
    </font>
    <font>
      <b/>
      <sz val="10"/>
      <color rgb="FF000000"/>
      <name val="Arial"/>
      <family val="2"/>
    </font>
    <font>
      <b/>
      <u/>
      <sz val="11"/>
      <color theme="1"/>
      <name val="Arial"/>
      <family val="2"/>
      <scheme val="minor"/>
    </font>
    <font>
      <i/>
      <u/>
      <sz val="10"/>
      <color rgb="FF000000"/>
      <name val="Arial"/>
      <family val="2"/>
    </font>
    <font>
      <u/>
      <sz val="10"/>
      <color theme="10"/>
      <name val="Arial"/>
      <family val="2"/>
    </font>
  </fonts>
  <fills count="6">
    <fill>
      <patternFill patternType="none"/>
    </fill>
    <fill>
      <patternFill patternType="gray125"/>
    </fill>
    <fill>
      <patternFill patternType="solid">
        <fgColor rgb="FFD9D9D9"/>
        <bgColor rgb="FFD9D9D9"/>
      </patternFill>
    </fill>
    <fill>
      <patternFill patternType="solid">
        <fgColor theme="7" tint="0.79998168889431442"/>
        <bgColor indexed="64"/>
      </patternFill>
    </fill>
    <fill>
      <patternFill patternType="solid">
        <fgColor rgb="FFFFFF00"/>
        <bgColor rgb="FF000000"/>
      </patternFill>
    </fill>
    <fill>
      <patternFill patternType="solid">
        <fgColor rgb="FFD1F1DA"/>
        <bgColor rgb="FF000000"/>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70">
    <xf numFmtId="0" fontId="0" fillId="0" borderId="0" xfId="0"/>
    <xf numFmtId="0" fontId="1" fillId="0" borderId="0" xfId="0" applyFont="1"/>
    <xf numFmtId="5" fontId="1" fillId="0" borderId="0" xfId="0" applyNumberFormat="1" applyFont="1"/>
    <xf numFmtId="0" fontId="2" fillId="0" borderId="0" xfId="0" applyFont="1" applyAlignment="1">
      <alignment horizontal="left"/>
    </xf>
    <xf numFmtId="166" fontId="2" fillId="0" borderId="0" xfId="0" applyNumberFormat="1" applyFont="1"/>
    <xf numFmtId="0" fontId="3" fillId="0" borderId="0" xfId="0" applyFont="1"/>
    <xf numFmtId="166" fontId="1" fillId="0" borderId="0" xfId="0" applyNumberFormat="1" applyFont="1"/>
    <xf numFmtId="0" fontId="1" fillId="0" borderId="0" xfId="0" applyFont="1" applyAlignment="1">
      <alignment horizontal="right"/>
    </xf>
    <xf numFmtId="0" fontId="1" fillId="3" borderId="0" xfId="0" applyFont="1" applyFill="1"/>
    <xf numFmtId="10" fontId="1" fillId="0" borderId="0" xfId="0" applyNumberFormat="1" applyFont="1"/>
    <xf numFmtId="164" fontId="1" fillId="0" borderId="0" xfId="0" applyNumberFormat="1" applyFont="1"/>
    <xf numFmtId="165" fontId="1" fillId="0" borderId="0" xfId="0" applyNumberFormat="1" applyFont="1"/>
    <xf numFmtId="164" fontId="3" fillId="0" borderId="0" xfId="0" applyNumberFormat="1" applyFont="1"/>
    <xf numFmtId="0" fontId="4" fillId="0" borderId="0" xfId="0" applyFont="1"/>
    <xf numFmtId="0" fontId="4" fillId="0" borderId="1" xfId="0" applyFont="1" applyBorder="1"/>
    <xf numFmtId="3" fontId="1" fillId="3" borderId="0" xfId="0" applyNumberFormat="1" applyFont="1" applyFill="1" applyAlignment="1">
      <alignment horizontal="right"/>
    </xf>
    <xf numFmtId="4" fontId="1" fillId="0" borderId="0" xfId="0" applyNumberFormat="1" applyFont="1" applyAlignment="1">
      <alignment horizontal="right"/>
    </xf>
    <xf numFmtId="164" fontId="1" fillId="0" borderId="0" xfId="0" applyNumberFormat="1" applyFont="1" applyAlignment="1">
      <alignment horizontal="center"/>
    </xf>
    <xf numFmtId="164" fontId="1" fillId="3" borderId="0" xfId="0" applyNumberFormat="1" applyFont="1" applyFill="1" applyAlignment="1">
      <alignment horizontal="center"/>
    </xf>
    <xf numFmtId="164" fontId="1" fillId="3" borderId="0" xfId="0" applyNumberFormat="1" applyFont="1" applyFill="1" applyAlignment="1">
      <alignment horizontal="right"/>
    </xf>
    <xf numFmtId="164" fontId="1" fillId="0" borderId="0" xfId="0" applyNumberFormat="1" applyFont="1" applyAlignment="1">
      <alignment horizontal="right"/>
    </xf>
    <xf numFmtId="10" fontId="1" fillId="3" borderId="0" xfId="0" applyNumberFormat="1" applyFont="1" applyFill="1" applyAlignment="1">
      <alignment horizontal="right"/>
    </xf>
    <xf numFmtId="0" fontId="5" fillId="0" borderId="0" xfId="0" applyFont="1" applyAlignment="1">
      <alignment vertical="top"/>
    </xf>
    <xf numFmtId="0" fontId="6" fillId="0" borderId="0" xfId="0" applyFont="1"/>
    <xf numFmtId="0" fontId="5" fillId="0" borderId="2" xfId="0" applyFont="1" applyBorder="1" applyAlignment="1">
      <alignment vertical="top"/>
    </xf>
    <xf numFmtId="0" fontId="0" fillId="0" borderId="2" xfId="0" applyBorder="1" applyAlignment="1">
      <alignment wrapText="1"/>
    </xf>
    <xf numFmtId="0" fontId="5" fillId="0" borderId="3" xfId="0" applyFont="1" applyBorder="1" applyAlignment="1">
      <alignment vertical="top"/>
    </xf>
    <xf numFmtId="0" fontId="0" fillId="0" borderId="3" xfId="0" applyBorder="1" applyAlignment="1">
      <alignment wrapText="1"/>
    </xf>
    <xf numFmtId="0" fontId="5" fillId="0" borderId="4" xfId="0" applyFont="1" applyBorder="1"/>
    <xf numFmtId="0" fontId="0" fillId="0" borderId="4" xfId="0" applyBorder="1"/>
    <xf numFmtId="0" fontId="5" fillId="0" borderId="2" xfId="0" applyFont="1" applyBorder="1"/>
    <xf numFmtId="0" fontId="0" fillId="0" borderId="2" xfId="0" applyBorder="1"/>
    <xf numFmtId="0" fontId="5" fillId="0" borderId="0" xfId="0" applyFont="1"/>
    <xf numFmtId="0" fontId="3" fillId="0" borderId="0" xfId="0" applyFont="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left"/>
    </xf>
    <xf numFmtId="166" fontId="5" fillId="4" borderId="0" xfId="0" applyNumberFormat="1" applyFont="1" applyFill="1"/>
    <xf numFmtId="166" fontId="3" fillId="0" borderId="0" xfId="0" applyNumberFormat="1" applyFont="1"/>
    <xf numFmtId="0" fontId="3" fillId="0" borderId="0" xfId="0" applyFont="1" applyAlignment="1">
      <alignment horizontal="right"/>
    </xf>
    <xf numFmtId="0" fontId="7" fillId="0" borderId="0" xfId="0" applyFont="1"/>
    <xf numFmtId="0" fontId="7" fillId="0" borderId="1" xfId="0" applyFont="1" applyBorder="1"/>
    <xf numFmtId="4" fontId="3" fillId="0" borderId="0" xfId="0" applyNumberFormat="1" applyFont="1" applyAlignment="1">
      <alignment horizontal="right"/>
    </xf>
    <xf numFmtId="164" fontId="3" fillId="0" borderId="0" xfId="0" applyNumberFormat="1" applyFont="1" applyAlignment="1">
      <alignment horizontal="center"/>
    </xf>
    <xf numFmtId="164" fontId="3" fillId="0" borderId="0" xfId="0" applyNumberFormat="1" applyFont="1" applyAlignment="1">
      <alignment horizontal="right"/>
    </xf>
    <xf numFmtId="10" fontId="3" fillId="0" borderId="0" xfId="0" applyNumberFormat="1" applyFont="1" applyAlignment="1">
      <alignment horizontal="right"/>
    </xf>
    <xf numFmtId="10" fontId="3" fillId="0" borderId="0" xfId="0" applyNumberFormat="1" applyFont="1"/>
    <xf numFmtId="165" fontId="3" fillId="0" borderId="0" xfId="0" applyNumberFormat="1" applyFont="1"/>
    <xf numFmtId="5" fontId="3" fillId="0" borderId="0" xfId="0" applyNumberFormat="1" applyFont="1"/>
    <xf numFmtId="3" fontId="3" fillId="5" borderId="0" xfId="0" applyNumberFormat="1" applyFont="1" applyFill="1" applyAlignment="1" applyProtection="1">
      <alignment horizontal="right"/>
      <protection locked="0"/>
    </xf>
    <xf numFmtId="164" fontId="3" fillId="5" borderId="0" xfId="0" applyNumberFormat="1" applyFont="1" applyFill="1" applyAlignment="1" applyProtection="1">
      <alignment horizontal="center"/>
      <protection locked="0"/>
    </xf>
    <xf numFmtId="164" fontId="3" fillId="5" borderId="0" xfId="0" applyNumberFormat="1" applyFont="1" applyFill="1" applyAlignment="1" applyProtection="1">
      <alignment horizontal="right"/>
      <protection locked="0"/>
    </xf>
    <xf numFmtId="10" fontId="3" fillId="5" borderId="0" xfId="0" applyNumberFormat="1" applyFont="1" applyFill="1" applyAlignment="1" applyProtection="1">
      <alignment horizontal="right"/>
      <protection locked="0"/>
    </xf>
    <xf numFmtId="0" fontId="3" fillId="5" borderId="0" xfId="0" applyFont="1" applyFill="1" applyProtection="1">
      <protection locked="0"/>
    </xf>
    <xf numFmtId="167" fontId="5" fillId="4" borderId="0" xfId="0" applyNumberFormat="1" applyFont="1" applyFill="1"/>
    <xf numFmtId="1" fontId="3" fillId="0" borderId="0" xfId="0" applyNumberFormat="1" applyFont="1"/>
    <xf numFmtId="5" fontId="3" fillId="5" borderId="0" xfId="0" applyNumberFormat="1" applyFont="1" applyFill="1" applyAlignment="1" applyProtection="1">
      <alignment horizontal="center"/>
      <protection locked="0"/>
    </xf>
    <xf numFmtId="5" fontId="3" fillId="5" borderId="0" xfId="0" applyNumberFormat="1" applyFont="1" applyFill="1" applyAlignment="1" applyProtection="1">
      <alignment horizontal="right"/>
      <protection locked="0"/>
    </xf>
    <xf numFmtId="167" fontId="3" fillId="0" borderId="0" xfId="0" applyNumberFormat="1" applyFont="1"/>
    <xf numFmtId="37" fontId="3" fillId="0" borderId="0" xfId="0" applyNumberFormat="1" applyFont="1"/>
    <xf numFmtId="0" fontId="3" fillId="0" borderId="2" xfId="0" applyFont="1" applyBorder="1"/>
    <xf numFmtId="0" fontId="0" fillId="0" borderId="0" xfId="0" applyProtection="1">
      <protection locked="0"/>
    </xf>
    <xf numFmtId="0" fontId="8" fillId="0" borderId="2" xfId="1" applyBorder="1" applyProtection="1">
      <protection locked="0"/>
    </xf>
    <xf numFmtId="3" fontId="3" fillId="0" borderId="0" xfId="0" applyNumberFormat="1" applyFont="1"/>
    <xf numFmtId="44" fontId="3" fillId="0" borderId="0" xfId="0" applyNumberFormat="1" applyFont="1"/>
    <xf numFmtId="0" fontId="1" fillId="2" borderId="0" xfId="0" applyFont="1" applyFill="1" applyAlignment="1">
      <alignment horizontal="center"/>
    </xf>
    <xf numFmtId="0" fontId="3" fillId="0" borderId="0" xfId="0" applyFont="1"/>
    <xf numFmtId="0" fontId="3" fillId="2" borderId="0" xfId="0" applyFont="1" applyFill="1" applyAlignment="1">
      <alignment horizontal="center"/>
    </xf>
    <xf numFmtId="0" fontId="5" fillId="2" borderId="0" xfId="0" applyFont="1" applyFill="1" applyAlignment="1">
      <alignment horizontal="center"/>
    </xf>
    <xf numFmtId="0" fontId="5"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16</xdr:row>
      <xdr:rowOff>114300</xdr:rowOff>
    </xdr:from>
    <xdr:to>
      <xdr:col>1</xdr:col>
      <xdr:colOff>3190875</xdr:colOff>
      <xdr:row>18</xdr:row>
      <xdr:rowOff>146427</xdr:rowOff>
    </xdr:to>
    <xdr:pic>
      <xdr:nvPicPr>
        <xdr:cNvPr id="4" name="Picture 3">
          <a:extLst>
            <a:ext uri="{FF2B5EF4-FFF2-40B4-BE49-F238E27FC236}">
              <a16:creationId xmlns:a16="http://schemas.microsoft.com/office/drawing/2014/main" id="{FB939F37-0E7D-4A75-AB0D-15F3BF51B1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52550" y="3914775"/>
          <a:ext cx="3000375" cy="355977"/>
        </a:xfrm>
        <a:prstGeom prst="rect">
          <a:avLst/>
        </a:prstGeom>
      </xdr:spPr>
    </xdr:pic>
    <xdr:clientData/>
  </xdr:twoCellAnchor>
  <xdr:twoCellAnchor editAs="oneCell">
    <xdr:from>
      <xdr:col>1</xdr:col>
      <xdr:colOff>3838575</xdr:colOff>
      <xdr:row>16</xdr:row>
      <xdr:rowOff>1</xdr:rowOff>
    </xdr:from>
    <xdr:to>
      <xdr:col>1</xdr:col>
      <xdr:colOff>5853232</xdr:colOff>
      <xdr:row>20</xdr:row>
      <xdr:rowOff>47625</xdr:rowOff>
    </xdr:to>
    <xdr:pic>
      <xdr:nvPicPr>
        <xdr:cNvPr id="5" name="Picture 4">
          <a:extLst>
            <a:ext uri="{FF2B5EF4-FFF2-40B4-BE49-F238E27FC236}">
              <a16:creationId xmlns:a16="http://schemas.microsoft.com/office/drawing/2014/main" id="{F20420EB-43CC-486B-9D30-6DFC036F44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00625" y="3800476"/>
          <a:ext cx="2014657" cy="69532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tax.wv.gov/Documents/PropertyTax/2024/NaturalResourcePropertyValuationVariables.Final.202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D584-19A4-4548-BBFA-42F214F39FD8}">
  <dimension ref="A1:B23"/>
  <sheetViews>
    <sheetView topLeftCell="A5" workbookViewId="0">
      <selection activeCell="B23" sqref="B23"/>
    </sheetView>
  </sheetViews>
  <sheetFormatPr defaultRowHeight="12.75" x14ac:dyDescent="0.2"/>
  <cols>
    <col min="1" max="1" width="17.42578125" style="22" bestFit="1" customWidth="1"/>
    <col min="2" max="2" width="115.28515625" bestFit="1" customWidth="1"/>
  </cols>
  <sheetData>
    <row r="1" spans="1:2" ht="15" x14ac:dyDescent="0.25">
      <c r="B1" s="23" t="s">
        <v>38</v>
      </c>
    </row>
    <row r="3" spans="1:2" ht="38.25" x14ac:dyDescent="0.2">
      <c r="A3" s="24" t="s">
        <v>4</v>
      </c>
      <c r="B3" s="25" t="s">
        <v>39</v>
      </c>
    </row>
    <row r="4" spans="1:2" ht="25.5" x14ac:dyDescent="0.2">
      <c r="A4" s="26" t="s">
        <v>8</v>
      </c>
      <c r="B4" s="27" t="s">
        <v>54</v>
      </c>
    </row>
    <row r="5" spans="1:2" ht="25.5" x14ac:dyDescent="0.2">
      <c r="A5" s="26" t="s">
        <v>7</v>
      </c>
      <c r="B5" s="27" t="s">
        <v>52</v>
      </c>
    </row>
    <row r="6" spans="1:2" x14ac:dyDescent="0.2">
      <c r="A6" s="22" t="s">
        <v>9</v>
      </c>
      <c r="B6" t="s">
        <v>40</v>
      </c>
    </row>
    <row r="8" spans="1:2" x14ac:dyDescent="0.2">
      <c r="A8" s="28"/>
      <c r="B8" s="29"/>
    </row>
    <row r="9" spans="1:2" x14ac:dyDescent="0.2">
      <c r="A9" s="30" t="s">
        <v>17</v>
      </c>
      <c r="B9" s="60" t="s">
        <v>41</v>
      </c>
    </row>
    <row r="10" spans="1:2" x14ac:dyDescent="0.2">
      <c r="A10" s="32" t="s">
        <v>42</v>
      </c>
      <c r="B10" s="5" t="s">
        <v>53</v>
      </c>
    </row>
    <row r="13" spans="1:2" x14ac:dyDescent="0.2">
      <c r="A13" s="24"/>
      <c r="B13" s="31"/>
    </row>
    <row r="14" spans="1:2" ht="38.25" x14ac:dyDescent="0.2">
      <c r="A14" s="22" t="s">
        <v>12</v>
      </c>
      <c r="B14" s="33" t="s">
        <v>43</v>
      </c>
    </row>
    <row r="15" spans="1:2" x14ac:dyDescent="0.2">
      <c r="B15" s="33"/>
    </row>
    <row r="16" spans="1:2" x14ac:dyDescent="0.2">
      <c r="B16" s="34" t="s">
        <v>44</v>
      </c>
    </row>
    <row r="17" spans="1:2" x14ac:dyDescent="0.2">
      <c r="B17" s="33"/>
    </row>
    <row r="18" spans="1:2" x14ac:dyDescent="0.2">
      <c r="B18" s="35"/>
    </row>
    <row r="19" spans="1:2" x14ac:dyDescent="0.2">
      <c r="B19" s="35"/>
    </row>
    <row r="22" spans="1:2" x14ac:dyDescent="0.2">
      <c r="A22" s="24"/>
      <c r="B22" s="62" t="s">
        <v>55</v>
      </c>
    </row>
    <row r="23" spans="1:2" x14ac:dyDescent="0.2">
      <c r="B23" s="61"/>
    </row>
  </sheetData>
  <sheetProtection algorithmName="SHA-512" hashValue="CEHoa7MPsWi0fzHsL0H5C4SjOcgYeTifo/ZKor6vxOhMrnYi4pbCJM9dkOlKJTCBp3iC+k31yT2LucOvjv/qGg==" saltValue="BpasiRGdSFYtpRpfPb2fTA==" spinCount="100000" sheet="1" objects="1" scenarios="1" selectLockedCells="1"/>
  <hyperlinks>
    <hyperlink ref="B22" r:id="rId1" xr:uid="{142A377F-92A4-4E2F-ACCB-E45FE456E1E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P94"/>
  <sheetViews>
    <sheetView topLeftCell="A13" zoomScale="130" zoomScaleNormal="130" workbookViewId="0">
      <selection activeCell="E14" sqref="E14"/>
    </sheetView>
  </sheetViews>
  <sheetFormatPr defaultColWidth="14.42578125" defaultRowHeight="15.75" customHeight="1" x14ac:dyDescent="0.2"/>
  <cols>
    <col min="1" max="1" width="22" style="5" customWidth="1"/>
    <col min="2" max="2" width="14.5703125" style="5" bestFit="1" customWidth="1"/>
    <col min="3" max="3" width="15.85546875" style="5" bestFit="1" customWidth="1"/>
    <col min="4" max="6" width="14.5703125" style="5" bestFit="1" customWidth="1"/>
    <col min="7" max="7" width="2.5703125" style="5" customWidth="1"/>
    <col min="8" max="11" width="14.5703125" style="5" bestFit="1" customWidth="1"/>
    <col min="12" max="12" width="3.28515625" style="5" customWidth="1"/>
    <col min="13" max="16" width="14.5703125" style="5" bestFit="1" customWidth="1"/>
    <col min="17" max="16384" width="14.42578125" style="5"/>
  </cols>
  <sheetData>
    <row r="2" spans="1:16" ht="12.75" x14ac:dyDescent="0.2">
      <c r="B2" s="1"/>
      <c r="C2" s="1"/>
    </row>
    <row r="3" spans="1:16" ht="12.75" x14ac:dyDescent="0.2">
      <c r="A3" s="3" t="s">
        <v>24</v>
      </c>
      <c r="B3" s="4">
        <f>E59+J59+O59</f>
        <v>0</v>
      </c>
      <c r="C3" s="6"/>
    </row>
    <row r="4" spans="1:16" ht="15.75" customHeight="1" x14ac:dyDescent="0.2">
      <c r="A4" s="3" t="s">
        <v>25</v>
      </c>
      <c r="B4" s="4">
        <f>E94+J94+O94</f>
        <v>0</v>
      </c>
      <c r="C4" s="6"/>
    </row>
    <row r="5" spans="1:16" ht="12.75" x14ac:dyDescent="0.2">
      <c r="B5" s="7"/>
      <c r="C5" s="1"/>
    </row>
    <row r="6" spans="1:16" ht="15.75" customHeight="1" x14ac:dyDescent="0.2">
      <c r="B6" s="13"/>
      <c r="C6" s="1"/>
      <c r="D6" s="1"/>
      <c r="E6" s="1"/>
    </row>
    <row r="7" spans="1:16" ht="15.75" customHeight="1" x14ac:dyDescent="0.2">
      <c r="B7" s="14" t="s">
        <v>0</v>
      </c>
      <c r="C7" s="1"/>
      <c r="D7" s="1"/>
      <c r="E7" s="1"/>
    </row>
    <row r="8" spans="1:16" ht="15.75" customHeight="1" x14ac:dyDescent="0.2">
      <c r="B8" s="1"/>
      <c r="C8" s="65" t="s">
        <v>1</v>
      </c>
      <c r="D8" s="66"/>
      <c r="E8" s="66"/>
      <c r="F8" s="66"/>
      <c r="H8" s="65" t="s">
        <v>2</v>
      </c>
      <c r="I8" s="66"/>
      <c r="J8" s="66"/>
      <c r="K8" s="66"/>
      <c r="M8" s="65" t="s">
        <v>3</v>
      </c>
      <c r="N8" s="66"/>
      <c r="O8" s="66"/>
      <c r="P8" s="66"/>
    </row>
    <row r="9" spans="1:16" ht="15.75" customHeight="1" x14ac:dyDescent="0.2">
      <c r="B9" s="7" t="s">
        <v>4</v>
      </c>
      <c r="C9" s="15">
        <v>1000000</v>
      </c>
      <c r="H9" s="15">
        <v>500000</v>
      </c>
      <c r="M9" s="15">
        <v>1000000</v>
      </c>
    </row>
    <row r="10" spans="1:16" ht="15.75" customHeight="1" x14ac:dyDescent="0.2">
      <c r="B10" s="7" t="s">
        <v>5</v>
      </c>
      <c r="C10" s="16">
        <v>0.3</v>
      </c>
      <c r="H10" s="16">
        <v>10</v>
      </c>
      <c r="M10" s="16">
        <v>0.3</v>
      </c>
    </row>
    <row r="11" spans="1:16" ht="15.75" customHeight="1" x14ac:dyDescent="0.2">
      <c r="B11" s="7" t="s">
        <v>6</v>
      </c>
      <c r="C11" s="17">
        <f>C9*C10</f>
        <v>300000</v>
      </c>
      <c r="H11" s="17">
        <f>H9*H10</f>
        <v>5000000</v>
      </c>
      <c r="M11" s="17">
        <f>M9*M10</f>
        <v>300000</v>
      </c>
    </row>
    <row r="12" spans="1:16" ht="15.75" customHeight="1" x14ac:dyDescent="0.2">
      <c r="B12" s="7" t="s">
        <v>7</v>
      </c>
      <c r="C12" s="18">
        <v>5000000</v>
      </c>
      <c r="H12" s="18">
        <v>2000000</v>
      </c>
      <c r="I12" s="17"/>
      <c r="M12" s="18">
        <v>2500000</v>
      </c>
    </row>
    <row r="13" spans="1:16" ht="15.75" customHeight="1" x14ac:dyDescent="0.2">
      <c r="B13" s="7" t="s">
        <v>8</v>
      </c>
      <c r="C13" s="18">
        <v>10000000</v>
      </c>
      <c r="H13" s="18">
        <v>6000000</v>
      </c>
      <c r="M13" s="18">
        <v>3000000</v>
      </c>
    </row>
    <row r="14" spans="1:16" ht="15.75" customHeight="1" x14ac:dyDescent="0.2">
      <c r="B14" s="7" t="s">
        <v>9</v>
      </c>
      <c r="C14" s="19">
        <v>3000000</v>
      </c>
      <c r="H14" s="19">
        <v>1500000</v>
      </c>
      <c r="M14" s="19">
        <v>500000</v>
      </c>
    </row>
    <row r="15" spans="1:16" ht="15.75" customHeight="1" x14ac:dyDescent="0.2">
      <c r="B15" s="7" t="s">
        <v>10</v>
      </c>
      <c r="C15" s="20">
        <f>C13-C12</f>
        <v>5000000</v>
      </c>
      <c r="H15" s="20">
        <f>H13-H12</f>
        <v>4000000</v>
      </c>
      <c r="M15" s="20">
        <f>M13-M12</f>
        <v>500000</v>
      </c>
    </row>
    <row r="16" spans="1:16" ht="15.75" customHeight="1" x14ac:dyDescent="0.2">
      <c r="B16" s="7" t="s">
        <v>11</v>
      </c>
      <c r="C16" s="20">
        <f>MAX((((C13-C14-C15)/B25)*365),C11)</f>
        <v>2000000</v>
      </c>
      <c r="H16" s="20">
        <f>MAX((((H13-H14-H15)/B25)*365),H11)</f>
        <v>5000000</v>
      </c>
      <c r="M16" s="20">
        <f>MAX((((M13-M14-M15)/B25)*365),M11)</f>
        <v>2000000</v>
      </c>
    </row>
    <row r="17" spans="1:16" ht="15.75" customHeight="1" x14ac:dyDescent="0.2">
      <c r="A17" s="1"/>
      <c r="B17" s="1"/>
      <c r="C17" s="1"/>
      <c r="D17" s="1"/>
    </row>
    <row r="18" spans="1:16" ht="15.75" customHeight="1" x14ac:dyDescent="0.2">
      <c r="A18" s="13" t="s">
        <v>12</v>
      </c>
      <c r="B18" s="1"/>
      <c r="C18" s="1"/>
      <c r="D18" s="1"/>
    </row>
    <row r="19" spans="1:16" ht="15.75" customHeight="1" x14ac:dyDescent="0.2">
      <c r="A19" s="7" t="s">
        <v>13</v>
      </c>
      <c r="B19" s="21">
        <v>0.52</v>
      </c>
      <c r="C19" s="1"/>
      <c r="D19" s="1"/>
    </row>
    <row r="20" spans="1:16" ht="15.75" customHeight="1" x14ac:dyDescent="0.2">
      <c r="A20" s="7" t="s">
        <v>14</v>
      </c>
      <c r="B20" s="21">
        <v>0.23</v>
      </c>
      <c r="C20" s="1"/>
      <c r="D20" s="1"/>
    </row>
    <row r="21" spans="1:16" ht="15.75" customHeight="1" x14ac:dyDescent="0.2">
      <c r="A21" s="7" t="s">
        <v>15</v>
      </c>
      <c r="B21" s="21">
        <v>0.18</v>
      </c>
      <c r="C21" s="1"/>
      <c r="D21" s="1"/>
    </row>
    <row r="22" spans="1:16" ht="15.75" customHeight="1" x14ac:dyDescent="0.2">
      <c r="A22" s="1"/>
      <c r="B22" s="1"/>
      <c r="C22" s="1"/>
      <c r="D22" s="1"/>
    </row>
    <row r="23" spans="1:16" ht="15.75" customHeight="1" x14ac:dyDescent="0.2">
      <c r="A23" s="13" t="s">
        <v>16</v>
      </c>
      <c r="B23" s="21">
        <v>0.13100000000000001</v>
      </c>
      <c r="C23" s="1"/>
      <c r="D23" s="1"/>
    </row>
    <row r="24" spans="1:16" ht="15.75" customHeight="1" x14ac:dyDescent="0.2">
      <c r="A24" s="13" t="s">
        <v>17</v>
      </c>
      <c r="B24" s="8">
        <v>2</v>
      </c>
    </row>
    <row r="25" spans="1:16" ht="15.75" customHeight="1" x14ac:dyDescent="0.2">
      <c r="A25" s="13" t="s">
        <v>31</v>
      </c>
      <c r="B25" s="8">
        <v>365</v>
      </c>
    </row>
    <row r="27" spans="1:16" ht="12.75" x14ac:dyDescent="0.2">
      <c r="A27" s="1" t="s">
        <v>26</v>
      </c>
      <c r="C27" s="65" t="s">
        <v>1</v>
      </c>
      <c r="D27" s="66"/>
      <c r="E27" s="66"/>
      <c r="F27" s="66"/>
      <c r="H27" s="65" t="s">
        <v>2</v>
      </c>
      <c r="I27" s="66"/>
      <c r="J27" s="66"/>
      <c r="K27" s="66"/>
      <c r="M27" s="65" t="s">
        <v>3</v>
      </c>
      <c r="N27" s="66"/>
      <c r="O27" s="66"/>
      <c r="P27" s="66"/>
    </row>
    <row r="28" spans="1:16" ht="12.75" x14ac:dyDescent="0.2">
      <c r="A28" s="1" t="s">
        <v>18</v>
      </c>
      <c r="B28" s="1" t="s">
        <v>19</v>
      </c>
      <c r="C28" s="1" t="s">
        <v>20</v>
      </c>
      <c r="D28" s="1" t="s">
        <v>21</v>
      </c>
      <c r="E28" s="1" t="s">
        <v>22</v>
      </c>
      <c r="F28" s="1" t="s">
        <v>23</v>
      </c>
      <c r="H28" s="1" t="s">
        <v>20</v>
      </c>
      <c r="I28" s="1" t="s">
        <v>21</v>
      </c>
      <c r="J28" s="1" t="s">
        <v>22</v>
      </c>
      <c r="K28" s="1" t="s">
        <v>23</v>
      </c>
      <c r="M28" s="1" t="s">
        <v>20</v>
      </c>
      <c r="N28" s="1" t="s">
        <v>21</v>
      </c>
      <c r="O28" s="1" t="s">
        <v>22</v>
      </c>
      <c r="P28" s="1" t="s">
        <v>23</v>
      </c>
    </row>
    <row r="29" spans="1:16" ht="12.75" x14ac:dyDescent="0.2">
      <c r="A29" s="1">
        <v>1</v>
      </c>
      <c r="B29" s="9">
        <f>IF(($A29+$B$24)=2,($B$19+(0.5*$B$20)),IF(($A29+$B$24)=3,($B$20+(0.5*$B$21)),(1.5*$B$21)))</f>
        <v>0.32</v>
      </c>
      <c r="C29" s="10">
        <f>C16*(1-B29)</f>
        <v>1359999.9999999998</v>
      </c>
      <c r="D29" s="11">
        <f>1/((1+$B$23)^(0.5))</f>
        <v>0.94030489627907465</v>
      </c>
      <c r="E29" s="10">
        <f t="shared" ref="E29:E58" si="0">C29*D29</f>
        <v>1278814.6589395413</v>
      </c>
      <c r="F29" s="10">
        <f>E29</f>
        <v>1278814.6589395413</v>
      </c>
      <c r="H29" s="10">
        <f>H16*(1-B29)</f>
        <v>3399999.9999999995</v>
      </c>
      <c r="I29" s="11">
        <f>D29</f>
        <v>0.94030489627907465</v>
      </c>
      <c r="J29" s="10">
        <f t="shared" ref="J29:J58" si="1">H29*I29</f>
        <v>3197036.6473488533</v>
      </c>
      <c r="K29" s="10">
        <f>J29</f>
        <v>3197036.6473488533</v>
      </c>
      <c r="M29" s="10">
        <f>M16*(1-B29)</f>
        <v>1359999.9999999998</v>
      </c>
      <c r="N29" s="11">
        <f>D29</f>
        <v>0.94030489627907465</v>
      </c>
      <c r="O29" s="10">
        <f t="shared" ref="O29:O58" si="2">M29*N29</f>
        <v>1278814.6589395413</v>
      </c>
      <c r="P29" s="10">
        <f>O29</f>
        <v>1278814.6589395413</v>
      </c>
    </row>
    <row r="30" spans="1:16" ht="12.75" x14ac:dyDescent="0.2">
      <c r="A30" s="1">
        <f>A29+1</f>
        <v>2</v>
      </c>
      <c r="B30" s="9">
        <f>IF(($A30+$B$24)=3,$B$20,$B$21)</f>
        <v>0.18</v>
      </c>
      <c r="C30" s="10">
        <f t="shared" ref="C30:C58" si="3">C29*(1-$B30)</f>
        <v>1115200</v>
      </c>
      <c r="D30" s="11">
        <f>1/((1+$B$23)^(A29+0.5))</f>
        <v>0.83139248123702447</v>
      </c>
      <c r="E30" s="10">
        <f t="shared" si="0"/>
        <v>927168.8950755297</v>
      </c>
      <c r="F30" s="10">
        <f t="shared" ref="F30:F58" si="4">F29+E30</f>
        <v>2205983.5540150711</v>
      </c>
      <c r="H30" s="10">
        <f t="shared" ref="H30:H58" si="5">H29*(1-$B30)</f>
        <v>2788000</v>
      </c>
      <c r="I30" s="11">
        <f t="shared" ref="I30:I58" si="6">D30</f>
        <v>0.83139248123702447</v>
      </c>
      <c r="J30" s="10">
        <f t="shared" si="1"/>
        <v>2317922.2376888241</v>
      </c>
      <c r="K30" s="10">
        <f t="shared" ref="K30:K58" si="7">K29+J30</f>
        <v>5514958.8850376774</v>
      </c>
      <c r="M30" s="10">
        <f t="shared" ref="M30:M58" si="8">M29*(1-$B30)</f>
        <v>1115200</v>
      </c>
      <c r="N30" s="11">
        <f t="shared" ref="N30:N58" si="9">D30</f>
        <v>0.83139248123702447</v>
      </c>
      <c r="O30" s="10">
        <f t="shared" si="2"/>
        <v>927168.8950755297</v>
      </c>
      <c r="P30" s="10">
        <f t="shared" ref="P30:P58" si="10">P29+O30</f>
        <v>2205983.5540150711</v>
      </c>
    </row>
    <row r="31" spans="1:16" ht="12.75" x14ac:dyDescent="0.2">
      <c r="A31" s="1">
        <f t="shared" ref="A31:A58" si="11">A30+1</f>
        <v>3</v>
      </c>
      <c r="B31" s="9">
        <f>B21</f>
        <v>0.18</v>
      </c>
      <c r="C31" s="10">
        <f t="shared" si="3"/>
        <v>914464.00000000012</v>
      </c>
      <c r="D31" s="11">
        <f t="shared" ref="D31:D58" si="12">1/((1+$B$23)^(A30+0.5))</f>
        <v>0.73509503203980942</v>
      </c>
      <c r="E31" s="10">
        <f t="shared" si="0"/>
        <v>672217.94337925233</v>
      </c>
      <c r="F31" s="10">
        <f t="shared" si="4"/>
        <v>2878201.4973943233</v>
      </c>
      <c r="H31" s="10">
        <f t="shared" si="5"/>
        <v>2286160</v>
      </c>
      <c r="I31" s="11">
        <f t="shared" si="6"/>
        <v>0.73509503203980942</v>
      </c>
      <c r="J31" s="10">
        <f t="shared" si="1"/>
        <v>1680544.8584481308</v>
      </c>
      <c r="K31" s="10">
        <f t="shared" si="7"/>
        <v>7195503.7434858084</v>
      </c>
      <c r="M31" s="10">
        <f t="shared" si="8"/>
        <v>914464.00000000012</v>
      </c>
      <c r="N31" s="11">
        <f t="shared" si="9"/>
        <v>0.73509503203980942</v>
      </c>
      <c r="O31" s="10">
        <f t="shared" si="2"/>
        <v>672217.94337925233</v>
      </c>
      <c r="P31" s="10">
        <f t="shared" si="10"/>
        <v>2878201.4973943233</v>
      </c>
    </row>
    <row r="32" spans="1:16" ht="12.75" x14ac:dyDescent="0.2">
      <c r="A32" s="1">
        <f t="shared" si="11"/>
        <v>4</v>
      </c>
      <c r="B32" s="9">
        <f t="shared" ref="B32:B58" si="13">IF(($A32+$B$24)=2,$B$19,IF(($A32+$B$24)=3,$B$20,$B$21))</f>
        <v>0.18</v>
      </c>
      <c r="C32" s="10">
        <f t="shared" si="3"/>
        <v>749860.4800000001</v>
      </c>
      <c r="D32" s="11">
        <f t="shared" si="12"/>
        <v>0.64995139879735586</v>
      </c>
      <c r="E32" s="10">
        <f t="shared" si="0"/>
        <v>487372.86787885678</v>
      </c>
      <c r="F32" s="10">
        <f t="shared" si="4"/>
        <v>3365574.36527318</v>
      </c>
      <c r="H32" s="10">
        <f t="shared" si="5"/>
        <v>1874651.2000000002</v>
      </c>
      <c r="I32" s="11">
        <f t="shared" si="6"/>
        <v>0.64995139879735586</v>
      </c>
      <c r="J32" s="10">
        <f t="shared" si="1"/>
        <v>1218432.1696971417</v>
      </c>
      <c r="K32" s="10">
        <f t="shared" si="7"/>
        <v>8413935.9131829496</v>
      </c>
      <c r="M32" s="10">
        <f t="shared" si="8"/>
        <v>749860.4800000001</v>
      </c>
      <c r="N32" s="11">
        <f t="shared" si="9"/>
        <v>0.64995139879735586</v>
      </c>
      <c r="O32" s="10">
        <f t="shared" si="2"/>
        <v>487372.86787885678</v>
      </c>
      <c r="P32" s="10">
        <f t="shared" si="10"/>
        <v>3365574.36527318</v>
      </c>
    </row>
    <row r="33" spans="1:16" ht="12.75" x14ac:dyDescent="0.2">
      <c r="A33" s="1">
        <f t="shared" si="11"/>
        <v>5</v>
      </c>
      <c r="B33" s="9">
        <f t="shared" si="13"/>
        <v>0.18</v>
      </c>
      <c r="C33" s="10">
        <f t="shared" si="3"/>
        <v>614885.59360000014</v>
      </c>
      <c r="D33" s="11">
        <f t="shared" si="12"/>
        <v>0.57466967179253392</v>
      </c>
      <c r="E33" s="10">
        <f t="shared" si="0"/>
        <v>353356.10226406949</v>
      </c>
      <c r="F33" s="10">
        <f t="shared" si="4"/>
        <v>3718930.4675372494</v>
      </c>
      <c r="H33" s="10">
        <f t="shared" si="5"/>
        <v>1537213.9840000002</v>
      </c>
      <c r="I33" s="11">
        <f t="shared" si="6"/>
        <v>0.57466967179253392</v>
      </c>
      <c r="J33" s="10">
        <f t="shared" si="1"/>
        <v>883390.2556601736</v>
      </c>
      <c r="K33" s="10">
        <f t="shared" si="7"/>
        <v>9297326.1688431241</v>
      </c>
      <c r="M33" s="10">
        <f t="shared" si="8"/>
        <v>614885.59360000014</v>
      </c>
      <c r="N33" s="11">
        <f t="shared" si="9"/>
        <v>0.57466967179253392</v>
      </c>
      <c r="O33" s="10">
        <f t="shared" si="2"/>
        <v>353356.10226406949</v>
      </c>
      <c r="P33" s="10">
        <f t="shared" si="10"/>
        <v>3718930.4675372494</v>
      </c>
    </row>
    <row r="34" spans="1:16" ht="12.75" x14ac:dyDescent="0.2">
      <c r="A34" s="1">
        <f t="shared" si="11"/>
        <v>6</v>
      </c>
      <c r="B34" s="9">
        <f t="shared" si="13"/>
        <v>0.18</v>
      </c>
      <c r="C34" s="10">
        <f t="shared" si="3"/>
        <v>504206.18675200013</v>
      </c>
      <c r="D34" s="11">
        <f t="shared" si="12"/>
        <v>0.50810757895007419</v>
      </c>
      <c r="E34" s="10">
        <f t="shared" si="0"/>
        <v>256190.98484220775</v>
      </c>
      <c r="F34" s="10">
        <f t="shared" si="4"/>
        <v>3975121.4523794572</v>
      </c>
      <c r="H34" s="10">
        <f t="shared" si="5"/>
        <v>1260515.4668800002</v>
      </c>
      <c r="I34" s="11">
        <f t="shared" si="6"/>
        <v>0.50810757895007419</v>
      </c>
      <c r="J34" s="10">
        <f t="shared" si="1"/>
        <v>640477.46210551937</v>
      </c>
      <c r="K34" s="10">
        <f t="shared" si="7"/>
        <v>9937803.6309486441</v>
      </c>
      <c r="M34" s="10">
        <f t="shared" si="8"/>
        <v>504206.18675200013</v>
      </c>
      <c r="N34" s="11">
        <f t="shared" si="9"/>
        <v>0.50810757895007419</v>
      </c>
      <c r="O34" s="10">
        <f t="shared" si="2"/>
        <v>256190.98484220775</v>
      </c>
      <c r="P34" s="10">
        <f t="shared" si="10"/>
        <v>3975121.4523794572</v>
      </c>
    </row>
    <row r="35" spans="1:16" ht="12.75" x14ac:dyDescent="0.2">
      <c r="A35" s="1">
        <f t="shared" si="11"/>
        <v>7</v>
      </c>
      <c r="B35" s="9">
        <f t="shared" si="13"/>
        <v>0.18</v>
      </c>
      <c r="C35" s="10">
        <f t="shared" si="3"/>
        <v>413449.07313664013</v>
      </c>
      <c r="D35" s="11">
        <f t="shared" si="12"/>
        <v>0.44925515380201075</v>
      </c>
      <c r="E35" s="10">
        <f t="shared" si="0"/>
        <v>185744.12694130006</v>
      </c>
      <c r="F35" s="10">
        <f t="shared" si="4"/>
        <v>4160865.5793207572</v>
      </c>
      <c r="H35" s="10">
        <f t="shared" si="5"/>
        <v>1033622.6828416003</v>
      </c>
      <c r="I35" s="11">
        <f t="shared" si="6"/>
        <v>0.44925515380201075</v>
      </c>
      <c r="J35" s="10">
        <f t="shared" si="1"/>
        <v>464360.31735325011</v>
      </c>
      <c r="K35" s="10">
        <f t="shared" si="7"/>
        <v>10402163.948301895</v>
      </c>
      <c r="M35" s="10">
        <f t="shared" si="8"/>
        <v>413449.07313664013</v>
      </c>
      <c r="N35" s="11">
        <f t="shared" si="9"/>
        <v>0.44925515380201075</v>
      </c>
      <c r="O35" s="10">
        <f t="shared" si="2"/>
        <v>185744.12694130006</v>
      </c>
      <c r="P35" s="10">
        <f t="shared" si="10"/>
        <v>4160865.5793207572</v>
      </c>
    </row>
    <row r="36" spans="1:16" ht="12.75" x14ac:dyDescent="0.2">
      <c r="A36" s="1">
        <f t="shared" si="11"/>
        <v>8</v>
      </c>
      <c r="B36" s="9">
        <f t="shared" si="13"/>
        <v>0.18</v>
      </c>
      <c r="C36" s="10">
        <f t="shared" si="3"/>
        <v>339028.23997204495</v>
      </c>
      <c r="D36" s="11">
        <f t="shared" si="12"/>
        <v>0.39721941096552671</v>
      </c>
      <c r="E36" s="10">
        <f t="shared" si="0"/>
        <v>134668.59778237494</v>
      </c>
      <c r="F36" s="10">
        <f t="shared" si="4"/>
        <v>4295534.177103132</v>
      </c>
      <c r="H36" s="10">
        <f t="shared" si="5"/>
        <v>847570.59993011225</v>
      </c>
      <c r="I36" s="11">
        <f t="shared" si="6"/>
        <v>0.39721941096552671</v>
      </c>
      <c r="J36" s="10">
        <f t="shared" si="1"/>
        <v>336671.4944559373</v>
      </c>
      <c r="K36" s="10">
        <f t="shared" si="7"/>
        <v>10738835.442757832</v>
      </c>
      <c r="M36" s="10">
        <f t="shared" si="8"/>
        <v>339028.23997204495</v>
      </c>
      <c r="N36" s="11">
        <f t="shared" si="9"/>
        <v>0.39721941096552671</v>
      </c>
      <c r="O36" s="10">
        <f t="shared" si="2"/>
        <v>134668.59778237494</v>
      </c>
      <c r="P36" s="10">
        <f t="shared" si="10"/>
        <v>4295534.177103132</v>
      </c>
    </row>
    <row r="37" spans="1:16" ht="12.75" x14ac:dyDescent="0.2">
      <c r="A37" s="1">
        <f t="shared" si="11"/>
        <v>9</v>
      </c>
      <c r="B37" s="9">
        <f t="shared" si="13"/>
        <v>0.18</v>
      </c>
      <c r="C37" s="10">
        <f t="shared" si="3"/>
        <v>278003.15677707689</v>
      </c>
      <c r="D37" s="11">
        <f t="shared" si="12"/>
        <v>0.3512107966096612</v>
      </c>
      <c r="E37" s="10">
        <f t="shared" si="0"/>
        <v>97637.710151677704</v>
      </c>
      <c r="F37" s="10">
        <f t="shared" si="4"/>
        <v>4393171.88725481</v>
      </c>
      <c r="H37" s="10">
        <f t="shared" si="5"/>
        <v>695007.89194269211</v>
      </c>
      <c r="I37" s="11">
        <f t="shared" si="6"/>
        <v>0.3512107966096612</v>
      </c>
      <c r="J37" s="10">
        <f t="shared" si="1"/>
        <v>244094.27537919424</v>
      </c>
      <c r="K37" s="10">
        <f t="shared" si="7"/>
        <v>10982929.718137026</v>
      </c>
      <c r="M37" s="10">
        <f t="shared" si="8"/>
        <v>278003.15677707689</v>
      </c>
      <c r="N37" s="11">
        <f t="shared" si="9"/>
        <v>0.3512107966096612</v>
      </c>
      <c r="O37" s="10">
        <f t="shared" si="2"/>
        <v>97637.710151677704</v>
      </c>
      <c r="P37" s="10">
        <f t="shared" si="10"/>
        <v>4393171.88725481</v>
      </c>
    </row>
    <row r="38" spans="1:16" ht="12.75" x14ac:dyDescent="0.2">
      <c r="A38" s="1">
        <f t="shared" si="11"/>
        <v>10</v>
      </c>
      <c r="B38" s="9">
        <f t="shared" si="13"/>
        <v>0.18</v>
      </c>
      <c r="C38" s="10">
        <f t="shared" si="3"/>
        <v>227962.58855720307</v>
      </c>
      <c r="D38" s="11">
        <f t="shared" si="12"/>
        <v>0.3105312083197711</v>
      </c>
      <c r="E38" s="10">
        <f t="shared" si="0"/>
        <v>70789.498076371092</v>
      </c>
      <c r="F38" s="10">
        <f t="shared" si="4"/>
        <v>4463961.3853311809</v>
      </c>
      <c r="H38" s="10">
        <f t="shared" si="5"/>
        <v>569906.47139300755</v>
      </c>
      <c r="I38" s="11">
        <f t="shared" si="6"/>
        <v>0.3105312083197711</v>
      </c>
      <c r="J38" s="10">
        <f t="shared" si="1"/>
        <v>176973.7451909277</v>
      </c>
      <c r="K38" s="10">
        <f t="shared" si="7"/>
        <v>11159903.463327954</v>
      </c>
      <c r="M38" s="10">
        <f t="shared" si="8"/>
        <v>227962.58855720307</v>
      </c>
      <c r="N38" s="11">
        <f t="shared" si="9"/>
        <v>0.3105312083197711</v>
      </c>
      <c r="O38" s="10">
        <f t="shared" si="2"/>
        <v>70789.498076371092</v>
      </c>
      <c r="P38" s="10">
        <f t="shared" si="10"/>
        <v>4463961.3853311809</v>
      </c>
    </row>
    <row r="39" spans="1:16" ht="12.75" x14ac:dyDescent="0.2">
      <c r="A39" s="1">
        <f t="shared" si="11"/>
        <v>11</v>
      </c>
      <c r="B39" s="9">
        <f t="shared" si="13"/>
        <v>0.18</v>
      </c>
      <c r="C39" s="10">
        <f t="shared" si="3"/>
        <v>186929.32261690652</v>
      </c>
      <c r="D39" s="11">
        <f t="shared" si="12"/>
        <v>0.27456340258158368</v>
      </c>
      <c r="E39" s="10">
        <f t="shared" si="0"/>
        <v>51323.950859968441</v>
      </c>
      <c r="F39" s="10">
        <f t="shared" si="4"/>
        <v>4515285.3361911494</v>
      </c>
      <c r="H39" s="10">
        <f t="shared" si="5"/>
        <v>467323.30654226622</v>
      </c>
      <c r="I39" s="11">
        <f t="shared" si="6"/>
        <v>0.27456340258158368</v>
      </c>
      <c r="J39" s="10">
        <f t="shared" si="1"/>
        <v>128309.87714992109</v>
      </c>
      <c r="K39" s="10">
        <f t="shared" si="7"/>
        <v>11288213.340477875</v>
      </c>
      <c r="M39" s="10">
        <f t="shared" si="8"/>
        <v>186929.32261690652</v>
      </c>
      <c r="N39" s="11">
        <f t="shared" si="9"/>
        <v>0.27456340258158368</v>
      </c>
      <c r="O39" s="10">
        <f t="shared" si="2"/>
        <v>51323.950859968441</v>
      </c>
      <c r="P39" s="10">
        <f t="shared" si="10"/>
        <v>4515285.3361911494</v>
      </c>
    </row>
    <row r="40" spans="1:16" ht="12.75" x14ac:dyDescent="0.2">
      <c r="A40" s="1">
        <f t="shared" si="11"/>
        <v>12</v>
      </c>
      <c r="B40" s="9">
        <f t="shared" si="13"/>
        <v>0.18</v>
      </c>
      <c r="C40" s="10">
        <f t="shared" si="3"/>
        <v>153282.04454586335</v>
      </c>
      <c r="D40" s="11">
        <f t="shared" si="12"/>
        <v>0.24276162916143559</v>
      </c>
      <c r="E40" s="10">
        <f t="shared" si="0"/>
        <v>37210.998855149526</v>
      </c>
      <c r="F40" s="10">
        <f t="shared" si="4"/>
        <v>4552496.3350462988</v>
      </c>
      <c r="H40" s="10">
        <f t="shared" si="5"/>
        <v>383205.11136465834</v>
      </c>
      <c r="I40" s="11">
        <f t="shared" si="6"/>
        <v>0.24276162916143559</v>
      </c>
      <c r="J40" s="10">
        <f t="shared" si="1"/>
        <v>93027.497137873812</v>
      </c>
      <c r="K40" s="10">
        <f t="shared" si="7"/>
        <v>11381240.837615749</v>
      </c>
      <c r="M40" s="10">
        <f t="shared" si="8"/>
        <v>153282.04454586335</v>
      </c>
      <c r="N40" s="11">
        <f t="shared" si="9"/>
        <v>0.24276162916143559</v>
      </c>
      <c r="O40" s="10">
        <f t="shared" si="2"/>
        <v>37210.998855149526</v>
      </c>
      <c r="P40" s="10">
        <f t="shared" si="10"/>
        <v>4552496.3350462988</v>
      </c>
    </row>
    <row r="41" spans="1:16" ht="12.75" x14ac:dyDescent="0.2">
      <c r="A41" s="1">
        <f t="shared" si="11"/>
        <v>13</v>
      </c>
      <c r="B41" s="9">
        <f t="shared" si="13"/>
        <v>0.18</v>
      </c>
      <c r="C41" s="10">
        <f t="shared" si="3"/>
        <v>125691.27652760796</v>
      </c>
      <c r="D41" s="11">
        <f t="shared" si="12"/>
        <v>0.21464335027536308</v>
      </c>
      <c r="E41" s="10">
        <f t="shared" si="0"/>
        <v>26978.796694272878</v>
      </c>
      <c r="F41" s="10">
        <f t="shared" si="4"/>
        <v>4579475.1317405719</v>
      </c>
      <c r="H41" s="10">
        <f t="shared" si="5"/>
        <v>314228.19131901988</v>
      </c>
      <c r="I41" s="11">
        <f t="shared" si="6"/>
        <v>0.21464335027536308</v>
      </c>
      <c r="J41" s="10">
        <f t="shared" si="1"/>
        <v>67446.991735682182</v>
      </c>
      <c r="K41" s="10">
        <f t="shared" si="7"/>
        <v>11448687.829351431</v>
      </c>
      <c r="M41" s="10">
        <f t="shared" si="8"/>
        <v>125691.27652760796</v>
      </c>
      <c r="N41" s="11">
        <f t="shared" si="9"/>
        <v>0.21464335027536308</v>
      </c>
      <c r="O41" s="10">
        <f t="shared" si="2"/>
        <v>26978.796694272878</v>
      </c>
      <c r="P41" s="10">
        <f t="shared" si="10"/>
        <v>4579475.1317405719</v>
      </c>
    </row>
    <row r="42" spans="1:16" ht="12.75" x14ac:dyDescent="0.2">
      <c r="A42" s="1">
        <f t="shared" si="11"/>
        <v>14</v>
      </c>
      <c r="B42" s="9">
        <f t="shared" si="13"/>
        <v>0.18</v>
      </c>
      <c r="C42" s="10">
        <f t="shared" si="3"/>
        <v>103066.84675263854</v>
      </c>
      <c r="D42" s="11">
        <f t="shared" si="12"/>
        <v>0.18978191889952523</v>
      </c>
      <c r="E42" s="10">
        <f t="shared" si="0"/>
        <v>19560.22395163904</v>
      </c>
      <c r="F42" s="10">
        <f t="shared" si="4"/>
        <v>4599035.3556922106</v>
      </c>
      <c r="H42" s="10">
        <f t="shared" si="5"/>
        <v>257667.11688159633</v>
      </c>
      <c r="I42" s="11">
        <f t="shared" si="6"/>
        <v>0.18978191889952523</v>
      </c>
      <c r="J42" s="10">
        <f t="shared" si="1"/>
        <v>48900.5598790976</v>
      </c>
      <c r="K42" s="10">
        <f t="shared" si="7"/>
        <v>11497588.389230529</v>
      </c>
      <c r="M42" s="10">
        <f t="shared" si="8"/>
        <v>103066.84675263854</v>
      </c>
      <c r="N42" s="11">
        <f t="shared" si="9"/>
        <v>0.18978191889952523</v>
      </c>
      <c r="O42" s="10">
        <f t="shared" si="2"/>
        <v>19560.22395163904</v>
      </c>
      <c r="P42" s="10">
        <f t="shared" si="10"/>
        <v>4599035.3556922106</v>
      </c>
    </row>
    <row r="43" spans="1:16" ht="12.75" x14ac:dyDescent="0.2">
      <c r="A43" s="1">
        <f t="shared" si="11"/>
        <v>15</v>
      </c>
      <c r="B43" s="9">
        <f t="shared" si="13"/>
        <v>0.18</v>
      </c>
      <c r="C43" s="10">
        <f t="shared" si="3"/>
        <v>84514.814337163611</v>
      </c>
      <c r="D43" s="11">
        <f t="shared" si="12"/>
        <v>0.16780010512778537</v>
      </c>
      <c r="E43" s="10">
        <f t="shared" si="0"/>
        <v>14181.594730631316</v>
      </c>
      <c r="F43" s="10">
        <f t="shared" si="4"/>
        <v>4613216.9504228421</v>
      </c>
      <c r="H43" s="10">
        <f t="shared" si="5"/>
        <v>211287.03584290901</v>
      </c>
      <c r="I43" s="11">
        <f t="shared" si="6"/>
        <v>0.16780010512778537</v>
      </c>
      <c r="J43" s="10">
        <f t="shared" si="1"/>
        <v>35453.986826578286</v>
      </c>
      <c r="K43" s="10">
        <f t="shared" si="7"/>
        <v>11533042.376057107</v>
      </c>
      <c r="M43" s="10">
        <f t="shared" si="8"/>
        <v>84514.814337163611</v>
      </c>
      <c r="N43" s="11">
        <f t="shared" si="9"/>
        <v>0.16780010512778537</v>
      </c>
      <c r="O43" s="10">
        <f t="shared" si="2"/>
        <v>14181.594730631316</v>
      </c>
      <c r="P43" s="10">
        <f t="shared" si="10"/>
        <v>4613216.9504228421</v>
      </c>
    </row>
    <row r="44" spans="1:16" ht="12.75" x14ac:dyDescent="0.2">
      <c r="A44" s="1">
        <f t="shared" si="11"/>
        <v>16</v>
      </c>
      <c r="B44" s="9">
        <f t="shared" si="13"/>
        <v>0.18</v>
      </c>
      <c r="C44" s="10">
        <f t="shared" si="3"/>
        <v>69302.147756474165</v>
      </c>
      <c r="D44" s="11">
        <f t="shared" si="12"/>
        <v>0.14836437234994282</v>
      </c>
      <c r="E44" s="10">
        <f t="shared" si="0"/>
        <v>10281.969654392287</v>
      </c>
      <c r="F44" s="10">
        <f t="shared" si="4"/>
        <v>4623498.9200772345</v>
      </c>
      <c r="H44" s="10">
        <f t="shared" si="5"/>
        <v>173255.36939118541</v>
      </c>
      <c r="I44" s="11">
        <f t="shared" si="6"/>
        <v>0.14836437234994282</v>
      </c>
      <c r="J44" s="10">
        <f t="shared" si="1"/>
        <v>25704.924135980717</v>
      </c>
      <c r="K44" s="10">
        <f t="shared" si="7"/>
        <v>11558747.300193088</v>
      </c>
      <c r="M44" s="10">
        <f t="shared" si="8"/>
        <v>69302.147756474165</v>
      </c>
      <c r="N44" s="11">
        <f t="shared" si="9"/>
        <v>0.14836437234994282</v>
      </c>
      <c r="O44" s="10">
        <f t="shared" si="2"/>
        <v>10281.969654392287</v>
      </c>
      <c r="P44" s="10">
        <f t="shared" si="10"/>
        <v>4623498.9200772345</v>
      </c>
    </row>
    <row r="45" spans="1:16" ht="12.75" x14ac:dyDescent="0.2">
      <c r="A45" s="1">
        <f t="shared" si="11"/>
        <v>17</v>
      </c>
      <c r="B45" s="9">
        <f t="shared" si="13"/>
        <v>0.18</v>
      </c>
      <c r="C45" s="10">
        <f t="shared" si="3"/>
        <v>56827.761160308823</v>
      </c>
      <c r="D45" s="11">
        <f t="shared" si="12"/>
        <v>0.13117981640136414</v>
      </c>
      <c r="E45" s="10">
        <f t="shared" si="0"/>
        <v>7454.6552755098837</v>
      </c>
      <c r="F45" s="10">
        <f t="shared" si="4"/>
        <v>4630953.5753527442</v>
      </c>
      <c r="H45" s="10">
        <f t="shared" si="5"/>
        <v>142069.40290077205</v>
      </c>
      <c r="I45" s="11">
        <f t="shared" si="6"/>
        <v>0.13117981640136414</v>
      </c>
      <c r="J45" s="10">
        <f t="shared" si="1"/>
        <v>18636.638188774708</v>
      </c>
      <c r="K45" s="10">
        <f t="shared" si="7"/>
        <v>11577383.938381864</v>
      </c>
      <c r="M45" s="10">
        <f t="shared" si="8"/>
        <v>56827.761160308823</v>
      </c>
      <c r="N45" s="11">
        <f t="shared" si="9"/>
        <v>0.13117981640136414</v>
      </c>
      <c r="O45" s="10">
        <f t="shared" si="2"/>
        <v>7454.6552755098837</v>
      </c>
      <c r="P45" s="10">
        <f t="shared" si="10"/>
        <v>4630953.5753527442</v>
      </c>
    </row>
    <row r="46" spans="1:16" ht="12.75" x14ac:dyDescent="0.2">
      <c r="A46" s="1">
        <f t="shared" si="11"/>
        <v>18</v>
      </c>
      <c r="B46" s="9">
        <f t="shared" si="13"/>
        <v>0.18</v>
      </c>
      <c r="C46" s="10">
        <f t="shared" si="3"/>
        <v>46598.764151453237</v>
      </c>
      <c r="D46" s="11">
        <f t="shared" si="12"/>
        <v>0.11598569089422116</v>
      </c>
      <c r="E46" s="10">
        <f t="shared" si="0"/>
        <v>5404.7898549231686</v>
      </c>
      <c r="F46" s="10">
        <f t="shared" si="4"/>
        <v>4636358.3652076675</v>
      </c>
      <c r="H46" s="10">
        <f t="shared" si="5"/>
        <v>116496.9103786331</v>
      </c>
      <c r="I46" s="11">
        <f t="shared" si="6"/>
        <v>0.11598569089422116</v>
      </c>
      <c r="J46" s="10">
        <f t="shared" si="1"/>
        <v>13511.974637307923</v>
      </c>
      <c r="K46" s="10">
        <f t="shared" si="7"/>
        <v>11590895.913019171</v>
      </c>
      <c r="M46" s="10">
        <f t="shared" si="8"/>
        <v>46598.764151453237</v>
      </c>
      <c r="N46" s="11">
        <f t="shared" si="9"/>
        <v>0.11598569089422116</v>
      </c>
      <c r="O46" s="10">
        <f t="shared" si="2"/>
        <v>5404.7898549231686</v>
      </c>
      <c r="P46" s="10">
        <f t="shared" si="10"/>
        <v>4636358.3652076675</v>
      </c>
    </row>
    <row r="47" spans="1:16" ht="12.75" x14ac:dyDescent="0.2">
      <c r="A47" s="1">
        <f t="shared" si="11"/>
        <v>19</v>
      </c>
      <c r="B47" s="9">
        <f t="shared" si="13"/>
        <v>0.18</v>
      </c>
      <c r="C47" s="10">
        <f t="shared" si="3"/>
        <v>38210.986604191654</v>
      </c>
      <c r="D47" s="11">
        <f t="shared" si="12"/>
        <v>0.10255145083485516</v>
      </c>
      <c r="E47" s="10">
        <f t="shared" si="0"/>
        <v>3918.5921140910696</v>
      </c>
      <c r="F47" s="10">
        <f t="shared" si="4"/>
        <v>4640276.9573217584</v>
      </c>
      <c r="H47" s="10">
        <f t="shared" si="5"/>
        <v>95527.466510479149</v>
      </c>
      <c r="I47" s="11">
        <f t="shared" si="6"/>
        <v>0.10255145083485516</v>
      </c>
      <c r="J47" s="10">
        <f t="shared" si="1"/>
        <v>9796.4802852276753</v>
      </c>
      <c r="K47" s="10">
        <f t="shared" si="7"/>
        <v>11600692.393304398</v>
      </c>
      <c r="M47" s="10">
        <f t="shared" si="8"/>
        <v>38210.986604191654</v>
      </c>
      <c r="N47" s="11">
        <f t="shared" si="9"/>
        <v>0.10255145083485516</v>
      </c>
      <c r="O47" s="10">
        <f t="shared" si="2"/>
        <v>3918.5921140910696</v>
      </c>
      <c r="P47" s="10">
        <f t="shared" si="10"/>
        <v>4640276.9573217584</v>
      </c>
    </row>
    <row r="48" spans="1:16" ht="12.75" x14ac:dyDescent="0.2">
      <c r="A48" s="1">
        <f t="shared" si="11"/>
        <v>20</v>
      </c>
      <c r="B48" s="9">
        <f t="shared" si="13"/>
        <v>0.18</v>
      </c>
      <c r="C48" s="10">
        <f t="shared" si="3"/>
        <v>31333.009015437157</v>
      </c>
      <c r="D48" s="11">
        <f t="shared" si="12"/>
        <v>9.0673254495893127E-2</v>
      </c>
      <c r="E48" s="10">
        <f t="shared" si="0"/>
        <v>2841.065900578847</v>
      </c>
      <c r="F48" s="10">
        <f t="shared" si="4"/>
        <v>4643118.0232223375</v>
      </c>
      <c r="H48" s="10">
        <f t="shared" si="5"/>
        <v>78332.522538592908</v>
      </c>
      <c r="I48" s="11">
        <f t="shared" si="6"/>
        <v>9.0673254495893127E-2</v>
      </c>
      <c r="J48" s="10">
        <f t="shared" si="1"/>
        <v>7102.6647514471188</v>
      </c>
      <c r="K48" s="10">
        <f t="shared" si="7"/>
        <v>11607795.058055846</v>
      </c>
      <c r="M48" s="10">
        <f t="shared" si="8"/>
        <v>31333.009015437157</v>
      </c>
      <c r="N48" s="11">
        <f t="shared" si="9"/>
        <v>9.0673254495893127E-2</v>
      </c>
      <c r="O48" s="10">
        <f t="shared" si="2"/>
        <v>2841.065900578847</v>
      </c>
      <c r="P48" s="10">
        <f t="shared" si="10"/>
        <v>4643118.0232223375</v>
      </c>
    </row>
    <row r="49" spans="1:16" ht="12.75" x14ac:dyDescent="0.2">
      <c r="A49" s="1">
        <f t="shared" si="11"/>
        <v>21</v>
      </c>
      <c r="B49" s="9">
        <f t="shared" si="13"/>
        <v>0.18</v>
      </c>
      <c r="C49" s="10">
        <f t="shared" si="3"/>
        <v>25693.067392658471</v>
      </c>
      <c r="D49" s="11">
        <f t="shared" si="12"/>
        <v>8.0170870464980684E-2</v>
      </c>
      <c r="E49" s="10">
        <f t="shared" si="0"/>
        <v>2059.8355777848415</v>
      </c>
      <c r="F49" s="10">
        <f t="shared" si="4"/>
        <v>4645177.8588001225</v>
      </c>
      <c r="H49" s="10">
        <f t="shared" si="5"/>
        <v>64232.668481646193</v>
      </c>
      <c r="I49" s="11">
        <f t="shared" si="6"/>
        <v>8.0170870464980684E-2</v>
      </c>
      <c r="J49" s="10">
        <f t="shared" si="1"/>
        <v>5149.5889444621043</v>
      </c>
      <c r="K49" s="10">
        <f t="shared" si="7"/>
        <v>11612944.647000307</v>
      </c>
      <c r="M49" s="10">
        <f t="shared" si="8"/>
        <v>25693.067392658471</v>
      </c>
      <c r="N49" s="11">
        <f t="shared" si="9"/>
        <v>8.0170870464980684E-2</v>
      </c>
      <c r="O49" s="10">
        <f t="shared" si="2"/>
        <v>2059.8355777848415</v>
      </c>
      <c r="P49" s="10">
        <f t="shared" si="10"/>
        <v>4645177.8588001225</v>
      </c>
    </row>
    <row r="50" spans="1:16" ht="12.75" x14ac:dyDescent="0.2">
      <c r="A50" s="1">
        <f t="shared" si="11"/>
        <v>22</v>
      </c>
      <c r="B50" s="9">
        <f t="shared" si="13"/>
        <v>0.18</v>
      </c>
      <c r="C50" s="10">
        <f t="shared" si="3"/>
        <v>21068.315261979948</v>
      </c>
      <c r="D50" s="11">
        <f t="shared" si="12"/>
        <v>7.0884942939859127E-2</v>
      </c>
      <c r="E50" s="10">
        <f t="shared" si="0"/>
        <v>1493.4263251844118</v>
      </c>
      <c r="F50" s="10">
        <f t="shared" si="4"/>
        <v>4646671.2851253068</v>
      </c>
      <c r="H50" s="10">
        <f t="shared" si="5"/>
        <v>52670.788154949885</v>
      </c>
      <c r="I50" s="11">
        <f t="shared" si="6"/>
        <v>7.0884942939859127E-2</v>
      </c>
      <c r="J50" s="10">
        <f t="shared" si="1"/>
        <v>3733.5658129610306</v>
      </c>
      <c r="K50" s="10">
        <f t="shared" si="7"/>
        <v>11616678.212813267</v>
      </c>
      <c r="M50" s="10">
        <f t="shared" si="8"/>
        <v>21068.315261979948</v>
      </c>
      <c r="N50" s="11">
        <f t="shared" si="9"/>
        <v>7.0884942939859127E-2</v>
      </c>
      <c r="O50" s="10">
        <f t="shared" si="2"/>
        <v>1493.4263251844118</v>
      </c>
      <c r="P50" s="10">
        <f t="shared" si="10"/>
        <v>4646671.2851253068</v>
      </c>
    </row>
    <row r="51" spans="1:16" ht="12.75" x14ac:dyDescent="0.2">
      <c r="A51" s="1">
        <f t="shared" si="11"/>
        <v>23</v>
      </c>
      <c r="B51" s="9">
        <f t="shared" si="13"/>
        <v>0.18</v>
      </c>
      <c r="C51" s="10">
        <f t="shared" si="3"/>
        <v>17276.018514823558</v>
      </c>
      <c r="D51" s="11">
        <f t="shared" si="12"/>
        <v>6.2674573775295436E-2</v>
      </c>
      <c r="E51" s="10">
        <f t="shared" si="0"/>
        <v>1082.7670969506789</v>
      </c>
      <c r="F51" s="10">
        <f t="shared" si="4"/>
        <v>4647754.0522222575</v>
      </c>
      <c r="H51" s="10">
        <f t="shared" si="5"/>
        <v>43190.046287058911</v>
      </c>
      <c r="I51" s="11">
        <f t="shared" si="6"/>
        <v>6.2674573775295436E-2</v>
      </c>
      <c r="J51" s="10">
        <f t="shared" si="1"/>
        <v>2706.9177423766982</v>
      </c>
      <c r="K51" s="10">
        <f t="shared" si="7"/>
        <v>11619385.130555645</v>
      </c>
      <c r="M51" s="10">
        <f t="shared" si="8"/>
        <v>17276.018514823558</v>
      </c>
      <c r="N51" s="11">
        <f t="shared" si="9"/>
        <v>6.2674573775295436E-2</v>
      </c>
      <c r="O51" s="10">
        <f t="shared" si="2"/>
        <v>1082.7670969506789</v>
      </c>
      <c r="P51" s="10">
        <f t="shared" si="10"/>
        <v>4647754.0522222575</v>
      </c>
    </row>
    <row r="52" spans="1:16" ht="12.75" x14ac:dyDescent="0.2">
      <c r="A52" s="1">
        <f t="shared" si="11"/>
        <v>24</v>
      </c>
      <c r="B52" s="9">
        <f t="shared" si="13"/>
        <v>0.18</v>
      </c>
      <c r="C52" s="10">
        <f t="shared" si="3"/>
        <v>14166.335182155319</v>
      </c>
      <c r="D52" s="11">
        <f t="shared" si="12"/>
        <v>5.5415184593541479E-2</v>
      </c>
      <c r="E52" s="10">
        <f t="shared" si="0"/>
        <v>785.03007913311808</v>
      </c>
      <c r="F52" s="10">
        <f t="shared" si="4"/>
        <v>4648539.0823013904</v>
      </c>
      <c r="H52" s="10">
        <f t="shared" si="5"/>
        <v>35415.837955388306</v>
      </c>
      <c r="I52" s="11">
        <f t="shared" si="6"/>
        <v>5.5415184593541479E-2</v>
      </c>
      <c r="J52" s="10">
        <f t="shared" si="1"/>
        <v>1962.5751978327955</v>
      </c>
      <c r="K52" s="10">
        <f t="shared" si="7"/>
        <v>11621347.705753477</v>
      </c>
      <c r="M52" s="10">
        <f t="shared" si="8"/>
        <v>14166.335182155319</v>
      </c>
      <c r="N52" s="11">
        <f t="shared" si="9"/>
        <v>5.5415184593541479E-2</v>
      </c>
      <c r="O52" s="10">
        <f t="shared" si="2"/>
        <v>785.03007913311808</v>
      </c>
      <c r="P52" s="10">
        <f t="shared" si="10"/>
        <v>4648539.0823013904</v>
      </c>
    </row>
    <row r="53" spans="1:16" ht="12.75" x14ac:dyDescent="0.2">
      <c r="A53" s="1">
        <f t="shared" si="11"/>
        <v>25</v>
      </c>
      <c r="B53" s="9">
        <f t="shared" si="13"/>
        <v>0.18</v>
      </c>
      <c r="C53" s="10">
        <f t="shared" si="3"/>
        <v>11616.394849367362</v>
      </c>
      <c r="D53" s="11">
        <f t="shared" si="12"/>
        <v>4.8996626519488502E-2</v>
      </c>
      <c r="E53" s="10">
        <f t="shared" si="0"/>
        <v>569.16415993736246</v>
      </c>
      <c r="F53" s="10">
        <f t="shared" si="4"/>
        <v>4649108.2464613281</v>
      </c>
      <c r="H53" s="10">
        <f t="shared" si="5"/>
        <v>29040.987123418414</v>
      </c>
      <c r="I53" s="11">
        <f t="shared" si="6"/>
        <v>4.8996626519488502E-2</v>
      </c>
      <c r="J53" s="10">
        <f t="shared" si="1"/>
        <v>1422.9103998434068</v>
      </c>
      <c r="K53" s="10">
        <f t="shared" si="7"/>
        <v>11622770.61615332</v>
      </c>
      <c r="M53" s="10">
        <f t="shared" si="8"/>
        <v>11616.394849367362</v>
      </c>
      <c r="N53" s="11">
        <f t="shared" si="9"/>
        <v>4.8996626519488502E-2</v>
      </c>
      <c r="O53" s="10">
        <f t="shared" si="2"/>
        <v>569.16415993736246</v>
      </c>
      <c r="P53" s="10">
        <f t="shared" si="10"/>
        <v>4649108.2464613281</v>
      </c>
    </row>
    <row r="54" spans="1:16" ht="12.75" x14ac:dyDescent="0.2">
      <c r="A54" s="1">
        <f t="shared" si="11"/>
        <v>26</v>
      </c>
      <c r="B54" s="9">
        <f t="shared" si="13"/>
        <v>0.18</v>
      </c>
      <c r="C54" s="10">
        <f t="shared" si="3"/>
        <v>9525.4437764812374</v>
      </c>
      <c r="D54" s="11">
        <f t="shared" si="12"/>
        <v>4.3321508858964186E-2</v>
      </c>
      <c r="E54" s="10">
        <f t="shared" si="0"/>
        <v>412.65659694839718</v>
      </c>
      <c r="F54" s="10">
        <f t="shared" si="4"/>
        <v>4649520.9030582765</v>
      </c>
      <c r="H54" s="10">
        <f t="shared" si="5"/>
        <v>23813.609441203102</v>
      </c>
      <c r="I54" s="11">
        <f t="shared" si="6"/>
        <v>4.3321508858964186E-2</v>
      </c>
      <c r="J54" s="10">
        <f t="shared" si="1"/>
        <v>1031.6414923709933</v>
      </c>
      <c r="K54" s="10">
        <f t="shared" si="7"/>
        <v>11623802.257645691</v>
      </c>
      <c r="M54" s="10">
        <f t="shared" si="8"/>
        <v>9525.4437764812374</v>
      </c>
      <c r="N54" s="11">
        <f t="shared" si="9"/>
        <v>4.3321508858964186E-2</v>
      </c>
      <c r="O54" s="10">
        <f t="shared" si="2"/>
        <v>412.65659694839718</v>
      </c>
      <c r="P54" s="10">
        <f t="shared" si="10"/>
        <v>4649520.9030582765</v>
      </c>
    </row>
    <row r="55" spans="1:16" ht="12.75" x14ac:dyDescent="0.2">
      <c r="A55" s="1">
        <f t="shared" si="11"/>
        <v>27</v>
      </c>
      <c r="B55" s="9">
        <f t="shared" si="13"/>
        <v>0.18</v>
      </c>
      <c r="C55" s="10">
        <f t="shared" si="3"/>
        <v>7810.8638967146153</v>
      </c>
      <c r="D55" s="11">
        <f t="shared" si="12"/>
        <v>3.8303721360711043E-2</v>
      </c>
      <c r="E55" s="10">
        <f t="shared" si="0"/>
        <v>299.18515428619429</v>
      </c>
      <c r="F55" s="10">
        <f t="shared" si="4"/>
        <v>4649820.0882125627</v>
      </c>
      <c r="H55" s="10">
        <f t="shared" si="5"/>
        <v>19527.159741786545</v>
      </c>
      <c r="I55" s="11">
        <f t="shared" si="6"/>
        <v>3.8303721360711043E-2</v>
      </c>
      <c r="J55" s="10">
        <f t="shared" si="1"/>
        <v>747.96288571548598</v>
      </c>
      <c r="K55" s="10">
        <f t="shared" si="7"/>
        <v>11624550.220531406</v>
      </c>
      <c r="M55" s="10">
        <f t="shared" si="8"/>
        <v>7810.8638967146153</v>
      </c>
      <c r="N55" s="11">
        <f t="shared" si="9"/>
        <v>3.8303721360711043E-2</v>
      </c>
      <c r="O55" s="10">
        <f t="shared" si="2"/>
        <v>299.18515428619429</v>
      </c>
      <c r="P55" s="10">
        <f t="shared" si="10"/>
        <v>4649820.0882125627</v>
      </c>
    </row>
    <row r="56" spans="1:16" ht="12.75" x14ac:dyDescent="0.2">
      <c r="A56" s="1">
        <f t="shared" si="11"/>
        <v>28</v>
      </c>
      <c r="B56" s="9">
        <f t="shared" si="13"/>
        <v>0.18</v>
      </c>
      <c r="C56" s="10">
        <f t="shared" si="3"/>
        <v>6404.9083953059853</v>
      </c>
      <c r="D56" s="11">
        <f t="shared" si="12"/>
        <v>3.3867127639885974E-2</v>
      </c>
      <c r="E56" s="10">
        <f t="shared" si="0"/>
        <v>216.91585014560505</v>
      </c>
      <c r="F56" s="10">
        <f t="shared" si="4"/>
        <v>4650037.0040627085</v>
      </c>
      <c r="H56" s="10">
        <f t="shared" si="5"/>
        <v>16012.270988264969</v>
      </c>
      <c r="I56" s="11">
        <f t="shared" si="6"/>
        <v>3.3867127639885974E-2</v>
      </c>
      <c r="J56" s="10">
        <f t="shared" si="1"/>
        <v>542.28962536401286</v>
      </c>
      <c r="K56" s="10">
        <f t="shared" si="7"/>
        <v>11625092.510156769</v>
      </c>
      <c r="M56" s="10">
        <f t="shared" si="8"/>
        <v>6404.9083953059853</v>
      </c>
      <c r="N56" s="11">
        <f t="shared" si="9"/>
        <v>3.3867127639885974E-2</v>
      </c>
      <c r="O56" s="10">
        <f t="shared" si="2"/>
        <v>216.91585014560505</v>
      </c>
      <c r="P56" s="10">
        <f t="shared" si="10"/>
        <v>4650037.0040627085</v>
      </c>
    </row>
    <row r="57" spans="1:16" ht="12.75" x14ac:dyDescent="0.2">
      <c r="A57" s="1">
        <f t="shared" si="11"/>
        <v>29</v>
      </c>
      <c r="B57" s="9">
        <f t="shared" si="13"/>
        <v>0.18</v>
      </c>
      <c r="C57" s="10">
        <f t="shared" si="3"/>
        <v>5252.0248841509083</v>
      </c>
      <c r="D57" s="11">
        <f t="shared" si="12"/>
        <v>2.9944409938007056E-2</v>
      </c>
      <c r="E57" s="10">
        <f t="shared" si="0"/>
        <v>157.2687861356288</v>
      </c>
      <c r="F57" s="10">
        <f t="shared" si="4"/>
        <v>4650194.2728488445</v>
      </c>
      <c r="H57" s="10">
        <f t="shared" si="5"/>
        <v>13130.062210377275</v>
      </c>
      <c r="I57" s="11">
        <f t="shared" si="6"/>
        <v>2.9944409938007056E-2</v>
      </c>
      <c r="J57" s="10">
        <f t="shared" si="1"/>
        <v>393.17196533907213</v>
      </c>
      <c r="K57" s="10">
        <f t="shared" si="7"/>
        <v>11625485.682122108</v>
      </c>
      <c r="M57" s="10">
        <f t="shared" si="8"/>
        <v>5252.0248841509083</v>
      </c>
      <c r="N57" s="11">
        <f t="shared" si="9"/>
        <v>2.9944409938007056E-2</v>
      </c>
      <c r="O57" s="10">
        <f t="shared" si="2"/>
        <v>157.2687861356288</v>
      </c>
      <c r="P57" s="10">
        <f t="shared" si="10"/>
        <v>4650194.2728488445</v>
      </c>
    </row>
    <row r="58" spans="1:16" ht="12.75" x14ac:dyDescent="0.2">
      <c r="A58" s="1">
        <f t="shared" si="11"/>
        <v>30</v>
      </c>
      <c r="B58" s="9">
        <f t="shared" si="13"/>
        <v>0.18</v>
      </c>
      <c r="C58" s="10">
        <f t="shared" si="3"/>
        <v>4306.6604050037449</v>
      </c>
      <c r="D58" s="11">
        <f t="shared" si="12"/>
        <v>2.6476047690545578E-2</v>
      </c>
      <c r="E58" s="10">
        <f t="shared" si="0"/>
        <v>114.02334626986348</v>
      </c>
      <c r="F58" s="10">
        <f t="shared" si="4"/>
        <v>4650308.296195114</v>
      </c>
      <c r="H58" s="10">
        <f t="shared" si="5"/>
        <v>10766.651012509366</v>
      </c>
      <c r="I58" s="11">
        <f t="shared" si="6"/>
        <v>2.6476047690545578E-2</v>
      </c>
      <c r="J58" s="10">
        <f t="shared" si="1"/>
        <v>285.05836567465883</v>
      </c>
      <c r="K58" s="10">
        <f t="shared" si="7"/>
        <v>11625770.740487782</v>
      </c>
      <c r="M58" s="10">
        <f t="shared" si="8"/>
        <v>4306.6604050037449</v>
      </c>
      <c r="N58" s="11">
        <f t="shared" si="9"/>
        <v>2.6476047690545578E-2</v>
      </c>
      <c r="O58" s="10">
        <f t="shared" si="2"/>
        <v>114.02334626986348</v>
      </c>
      <c r="P58" s="10">
        <f t="shared" si="10"/>
        <v>4650308.296195114</v>
      </c>
    </row>
    <row r="59" spans="1:16" ht="15.75" customHeight="1" x14ac:dyDescent="0.2">
      <c r="E59" s="12"/>
      <c r="J59" s="12"/>
      <c r="O59" s="12"/>
    </row>
    <row r="62" spans="1:16" ht="15.75" customHeight="1" x14ac:dyDescent="0.2">
      <c r="A62" s="1" t="s">
        <v>27</v>
      </c>
      <c r="C62" s="65" t="s">
        <v>1</v>
      </c>
      <c r="D62" s="66"/>
      <c r="E62" s="66"/>
      <c r="F62" s="66"/>
      <c r="H62" s="65" t="s">
        <v>2</v>
      </c>
      <c r="I62" s="66"/>
      <c r="J62" s="66"/>
      <c r="K62" s="66"/>
      <c r="M62" s="65" t="s">
        <v>3</v>
      </c>
      <c r="N62" s="66"/>
      <c r="O62" s="66"/>
      <c r="P62" s="66"/>
    </row>
    <row r="63" spans="1:16" ht="15.75" customHeight="1" x14ac:dyDescent="0.2">
      <c r="A63" s="1" t="s">
        <v>18</v>
      </c>
      <c r="B63" s="1" t="s">
        <v>19</v>
      </c>
      <c r="C63" s="1" t="s">
        <v>29</v>
      </c>
      <c r="D63" s="1" t="s">
        <v>21</v>
      </c>
      <c r="E63" s="1" t="s">
        <v>28</v>
      </c>
      <c r="F63" s="1" t="s">
        <v>30</v>
      </c>
      <c r="H63" s="1" t="s">
        <v>29</v>
      </c>
      <c r="I63" s="1" t="s">
        <v>21</v>
      </c>
      <c r="J63" s="1" t="s">
        <v>28</v>
      </c>
      <c r="K63" s="1" t="s">
        <v>30</v>
      </c>
      <c r="M63" s="1" t="s">
        <v>29</v>
      </c>
      <c r="N63" s="1" t="s">
        <v>21</v>
      </c>
      <c r="O63" s="1" t="s">
        <v>28</v>
      </c>
      <c r="P63" s="1" t="s">
        <v>30</v>
      </c>
    </row>
    <row r="64" spans="1:16" ht="15.75" customHeight="1" x14ac:dyDescent="0.2">
      <c r="A64" s="1">
        <v>1</v>
      </c>
      <c r="B64" s="9">
        <f>IF(($A64+$B$24)=2,($B$19+(0.5*$B$20)),IF(($A64+$B$24)=3,($B$20+(0.5*$B$21)),(1.5*$B$21)))</f>
        <v>0.32</v>
      </c>
      <c r="C64" s="2">
        <f>C15*(1-$B$64)</f>
        <v>3399999.9999999995</v>
      </c>
      <c r="D64" s="11">
        <f>D29</f>
        <v>0.94030489627907465</v>
      </c>
      <c r="E64" s="2">
        <f>C64*D64</f>
        <v>3197036.6473488533</v>
      </c>
      <c r="F64" s="2">
        <f>E64</f>
        <v>3197036.6473488533</v>
      </c>
      <c r="H64" s="2">
        <f>H15*(1-$B$64)</f>
        <v>2719999.9999999995</v>
      </c>
      <c r="I64" s="11">
        <f>I29</f>
        <v>0.94030489627907465</v>
      </c>
      <c r="J64" s="10">
        <f t="shared" ref="J64:J93" si="14">H64*I64</f>
        <v>2557629.3178790826</v>
      </c>
      <c r="K64" s="10">
        <f>J64</f>
        <v>2557629.3178790826</v>
      </c>
      <c r="M64" s="2">
        <f>M15*(1-$B$64)</f>
        <v>339999.99999999994</v>
      </c>
      <c r="N64" s="11">
        <f>N29</f>
        <v>0.94030489627907465</v>
      </c>
      <c r="O64" s="10">
        <f t="shared" ref="O64:O93" si="15">M64*N64</f>
        <v>319703.66473488533</v>
      </c>
      <c r="P64" s="10">
        <f>O64</f>
        <v>319703.66473488533</v>
      </c>
    </row>
    <row r="65" spans="1:16" ht="15.75" customHeight="1" x14ac:dyDescent="0.2">
      <c r="A65" s="1">
        <f>A64+1</f>
        <v>2</v>
      </c>
      <c r="B65" s="9">
        <f>IF(($A65+$B$24)=3,$B$20,$B$21)</f>
        <v>0.18</v>
      </c>
      <c r="C65" s="10">
        <f t="shared" ref="C65:C93" si="16">C64*(1-$B65)</f>
        <v>2788000</v>
      </c>
      <c r="D65" s="11">
        <f t="shared" ref="D65:D93" si="17">D30</f>
        <v>0.83139248123702447</v>
      </c>
      <c r="E65" s="10">
        <f t="shared" ref="E65:E93" si="18">C65*D65</f>
        <v>2317922.2376888241</v>
      </c>
      <c r="F65" s="10">
        <f t="shared" ref="F65:F93" si="19">F64+E65</f>
        <v>5514958.8850376774</v>
      </c>
      <c r="H65" s="10">
        <f t="shared" ref="H65:H93" si="20">H64*(1-$B65)</f>
        <v>2230400</v>
      </c>
      <c r="I65" s="11">
        <f t="shared" ref="I65:I93" si="21">I30</f>
        <v>0.83139248123702447</v>
      </c>
      <c r="J65" s="10">
        <f t="shared" si="14"/>
        <v>1854337.7901510594</v>
      </c>
      <c r="K65" s="10">
        <f t="shared" ref="K65:K93" si="22">K64+J65</f>
        <v>4411967.1080301423</v>
      </c>
      <c r="M65" s="10">
        <f t="shared" ref="M65:M93" si="23">M64*(1-$B65)</f>
        <v>278800</v>
      </c>
      <c r="N65" s="11">
        <f t="shared" ref="N65:N93" si="24">N30</f>
        <v>0.83139248123702447</v>
      </c>
      <c r="O65" s="10">
        <f t="shared" si="15"/>
        <v>231792.22376888242</v>
      </c>
      <c r="P65" s="10">
        <f t="shared" ref="P65:P93" si="25">P64+O65</f>
        <v>551495.88850376778</v>
      </c>
    </row>
    <row r="66" spans="1:16" ht="15.75" customHeight="1" x14ac:dyDescent="0.2">
      <c r="A66" s="1">
        <f t="shared" ref="A66:A93" si="26">A65+1</f>
        <v>3</v>
      </c>
      <c r="B66" s="9">
        <f>B57</f>
        <v>0.18</v>
      </c>
      <c r="C66" s="10">
        <f t="shared" si="16"/>
        <v>2286160</v>
      </c>
      <c r="D66" s="11">
        <f t="shared" si="17"/>
        <v>0.73509503203980942</v>
      </c>
      <c r="E66" s="10">
        <f t="shared" si="18"/>
        <v>1680544.8584481308</v>
      </c>
      <c r="F66" s="10">
        <f t="shared" si="19"/>
        <v>7195503.7434858084</v>
      </c>
      <c r="H66" s="10">
        <f t="shared" si="20"/>
        <v>1828928.0000000002</v>
      </c>
      <c r="I66" s="11">
        <f t="shared" si="21"/>
        <v>0.73509503203980942</v>
      </c>
      <c r="J66" s="10">
        <f t="shared" si="14"/>
        <v>1344435.8867585047</v>
      </c>
      <c r="K66" s="10">
        <f t="shared" si="22"/>
        <v>5756402.9947886467</v>
      </c>
      <c r="M66" s="10">
        <f t="shared" si="23"/>
        <v>228616.00000000003</v>
      </c>
      <c r="N66" s="11">
        <f t="shared" si="24"/>
        <v>0.73509503203980942</v>
      </c>
      <c r="O66" s="10">
        <f t="shared" si="15"/>
        <v>168054.48584481308</v>
      </c>
      <c r="P66" s="10">
        <f t="shared" si="25"/>
        <v>719550.37434858084</v>
      </c>
    </row>
    <row r="67" spans="1:16" ht="15.75" customHeight="1" x14ac:dyDescent="0.2">
      <c r="A67" s="1">
        <f t="shared" si="26"/>
        <v>4</v>
      </c>
      <c r="B67" s="9">
        <f t="shared" ref="B67:B93" si="27">IF(($A67+$B$24)=2,$B$19,IF(($A67+$B$24)=3,$B$20,$B$21))</f>
        <v>0.18</v>
      </c>
      <c r="C67" s="10">
        <f t="shared" si="16"/>
        <v>1874651.2000000002</v>
      </c>
      <c r="D67" s="11">
        <f t="shared" si="17"/>
        <v>0.64995139879735586</v>
      </c>
      <c r="E67" s="10">
        <f t="shared" si="18"/>
        <v>1218432.1696971417</v>
      </c>
      <c r="F67" s="10">
        <f t="shared" si="19"/>
        <v>8413935.9131829496</v>
      </c>
      <c r="H67" s="10">
        <f t="shared" si="20"/>
        <v>1499720.9600000002</v>
      </c>
      <c r="I67" s="11">
        <f t="shared" si="21"/>
        <v>0.64995139879735586</v>
      </c>
      <c r="J67" s="10">
        <f t="shared" si="14"/>
        <v>974745.73575771356</v>
      </c>
      <c r="K67" s="10">
        <f t="shared" si="22"/>
        <v>6731148.7305463599</v>
      </c>
      <c r="M67" s="10">
        <f t="shared" si="23"/>
        <v>187465.12000000002</v>
      </c>
      <c r="N67" s="11">
        <f t="shared" si="24"/>
        <v>0.64995139879735586</v>
      </c>
      <c r="O67" s="10">
        <f t="shared" si="15"/>
        <v>121843.21696971419</v>
      </c>
      <c r="P67" s="10">
        <f t="shared" si="25"/>
        <v>841393.59131829499</v>
      </c>
    </row>
    <row r="68" spans="1:16" ht="15.75" customHeight="1" x14ac:dyDescent="0.2">
      <c r="A68" s="1">
        <f t="shared" si="26"/>
        <v>5</v>
      </c>
      <c r="B68" s="9">
        <f t="shared" si="27"/>
        <v>0.18</v>
      </c>
      <c r="C68" s="10">
        <f t="shared" si="16"/>
        <v>1537213.9840000002</v>
      </c>
      <c r="D68" s="11">
        <f t="shared" si="17"/>
        <v>0.57466967179253392</v>
      </c>
      <c r="E68" s="10">
        <f t="shared" si="18"/>
        <v>883390.2556601736</v>
      </c>
      <c r="F68" s="10">
        <f t="shared" si="19"/>
        <v>9297326.1688431241</v>
      </c>
      <c r="H68" s="10">
        <f t="shared" si="20"/>
        <v>1229771.1872000003</v>
      </c>
      <c r="I68" s="11">
        <f t="shared" si="21"/>
        <v>0.57466967179253392</v>
      </c>
      <c r="J68" s="10">
        <f t="shared" si="14"/>
        <v>706712.20452813897</v>
      </c>
      <c r="K68" s="10">
        <f t="shared" si="22"/>
        <v>7437860.9350744989</v>
      </c>
      <c r="M68" s="10">
        <f t="shared" si="23"/>
        <v>153721.39840000003</v>
      </c>
      <c r="N68" s="11">
        <f t="shared" si="24"/>
        <v>0.57466967179253392</v>
      </c>
      <c r="O68" s="10">
        <f t="shared" si="15"/>
        <v>88339.025566017372</v>
      </c>
      <c r="P68" s="10">
        <f t="shared" si="25"/>
        <v>929732.61688431236</v>
      </c>
    </row>
    <row r="69" spans="1:16" ht="15.75" customHeight="1" x14ac:dyDescent="0.2">
      <c r="A69" s="1">
        <f t="shared" si="26"/>
        <v>6</v>
      </c>
      <c r="B69" s="9">
        <f t="shared" si="27"/>
        <v>0.18</v>
      </c>
      <c r="C69" s="10">
        <f t="shared" si="16"/>
        <v>1260515.4668800002</v>
      </c>
      <c r="D69" s="11">
        <f t="shared" si="17"/>
        <v>0.50810757895007419</v>
      </c>
      <c r="E69" s="10">
        <f t="shared" si="18"/>
        <v>640477.46210551937</v>
      </c>
      <c r="F69" s="10">
        <f t="shared" si="19"/>
        <v>9937803.6309486441</v>
      </c>
      <c r="H69" s="10">
        <f t="shared" si="20"/>
        <v>1008412.3735040003</v>
      </c>
      <c r="I69" s="11">
        <f t="shared" si="21"/>
        <v>0.50810757895007419</v>
      </c>
      <c r="J69" s="10">
        <f t="shared" si="14"/>
        <v>512381.9696844155</v>
      </c>
      <c r="K69" s="10">
        <f t="shared" si="22"/>
        <v>7950242.9047589144</v>
      </c>
      <c r="M69" s="10">
        <f t="shared" si="23"/>
        <v>126051.54668800003</v>
      </c>
      <c r="N69" s="11">
        <f t="shared" si="24"/>
        <v>0.50810757895007419</v>
      </c>
      <c r="O69" s="10">
        <f t="shared" si="15"/>
        <v>64047.746210551937</v>
      </c>
      <c r="P69" s="10">
        <f t="shared" si="25"/>
        <v>993780.3630948643</v>
      </c>
    </row>
    <row r="70" spans="1:16" ht="15.75" customHeight="1" x14ac:dyDescent="0.2">
      <c r="A70" s="1">
        <f t="shared" si="26"/>
        <v>7</v>
      </c>
      <c r="B70" s="9">
        <f t="shared" si="27"/>
        <v>0.18</v>
      </c>
      <c r="C70" s="10">
        <f t="shared" si="16"/>
        <v>1033622.6828416003</v>
      </c>
      <c r="D70" s="11">
        <f t="shared" si="17"/>
        <v>0.44925515380201075</v>
      </c>
      <c r="E70" s="10">
        <f t="shared" si="18"/>
        <v>464360.31735325011</v>
      </c>
      <c r="F70" s="10">
        <f t="shared" si="19"/>
        <v>10402163.948301895</v>
      </c>
      <c r="H70" s="10">
        <f t="shared" si="20"/>
        <v>826898.14627328026</v>
      </c>
      <c r="I70" s="11">
        <f t="shared" si="21"/>
        <v>0.44925515380201075</v>
      </c>
      <c r="J70" s="10">
        <f t="shared" si="14"/>
        <v>371488.25388260011</v>
      </c>
      <c r="K70" s="10">
        <f t="shared" si="22"/>
        <v>8321731.1586415144</v>
      </c>
      <c r="M70" s="10">
        <f t="shared" si="23"/>
        <v>103362.26828416003</v>
      </c>
      <c r="N70" s="11">
        <f t="shared" si="24"/>
        <v>0.44925515380201075</v>
      </c>
      <c r="O70" s="10">
        <f t="shared" si="15"/>
        <v>46436.031735325014</v>
      </c>
      <c r="P70" s="10">
        <f t="shared" si="25"/>
        <v>1040216.3948301893</v>
      </c>
    </row>
    <row r="71" spans="1:16" ht="15.75" customHeight="1" x14ac:dyDescent="0.2">
      <c r="A71" s="1">
        <f t="shared" si="26"/>
        <v>8</v>
      </c>
      <c r="B71" s="9">
        <f t="shared" si="27"/>
        <v>0.18</v>
      </c>
      <c r="C71" s="10">
        <f t="shared" si="16"/>
        <v>847570.59993011225</v>
      </c>
      <c r="D71" s="11">
        <f t="shared" si="17"/>
        <v>0.39721941096552671</v>
      </c>
      <c r="E71" s="10">
        <f t="shared" si="18"/>
        <v>336671.4944559373</v>
      </c>
      <c r="F71" s="10">
        <f t="shared" si="19"/>
        <v>10738835.442757832</v>
      </c>
      <c r="H71" s="10">
        <f t="shared" si="20"/>
        <v>678056.47994408989</v>
      </c>
      <c r="I71" s="11">
        <f t="shared" si="21"/>
        <v>0.39721941096552671</v>
      </c>
      <c r="J71" s="10">
        <f t="shared" si="14"/>
        <v>269337.19556474988</v>
      </c>
      <c r="K71" s="10">
        <f t="shared" si="22"/>
        <v>8591068.354206264</v>
      </c>
      <c r="M71" s="10">
        <f t="shared" si="23"/>
        <v>84757.059993011237</v>
      </c>
      <c r="N71" s="11">
        <f t="shared" si="24"/>
        <v>0.39721941096552671</v>
      </c>
      <c r="O71" s="10">
        <f t="shared" si="15"/>
        <v>33667.149445593735</v>
      </c>
      <c r="P71" s="10">
        <f t="shared" si="25"/>
        <v>1073883.544275783</v>
      </c>
    </row>
    <row r="72" spans="1:16" ht="15.75" customHeight="1" x14ac:dyDescent="0.2">
      <c r="A72" s="1">
        <f t="shared" si="26"/>
        <v>9</v>
      </c>
      <c r="B72" s="9">
        <f t="shared" si="27"/>
        <v>0.18</v>
      </c>
      <c r="C72" s="10">
        <f t="shared" si="16"/>
        <v>695007.89194269211</v>
      </c>
      <c r="D72" s="11">
        <f t="shared" si="17"/>
        <v>0.3512107966096612</v>
      </c>
      <c r="E72" s="10">
        <f t="shared" si="18"/>
        <v>244094.27537919424</v>
      </c>
      <c r="F72" s="10">
        <f t="shared" si="19"/>
        <v>10982929.718137026</v>
      </c>
      <c r="H72" s="10">
        <f t="shared" si="20"/>
        <v>556006.31355415378</v>
      </c>
      <c r="I72" s="11">
        <f t="shared" si="21"/>
        <v>0.3512107966096612</v>
      </c>
      <c r="J72" s="10">
        <f t="shared" si="14"/>
        <v>195275.42030335541</v>
      </c>
      <c r="K72" s="10">
        <f t="shared" si="22"/>
        <v>8786343.7745096199</v>
      </c>
      <c r="M72" s="10">
        <f t="shared" si="23"/>
        <v>69500.789194269222</v>
      </c>
      <c r="N72" s="11">
        <f t="shared" si="24"/>
        <v>0.3512107966096612</v>
      </c>
      <c r="O72" s="10">
        <f t="shared" si="15"/>
        <v>24409.427537919426</v>
      </c>
      <c r="P72" s="10">
        <f t="shared" si="25"/>
        <v>1098292.9718137025</v>
      </c>
    </row>
    <row r="73" spans="1:16" ht="15.75" customHeight="1" x14ac:dyDescent="0.2">
      <c r="A73" s="1">
        <f t="shared" si="26"/>
        <v>10</v>
      </c>
      <c r="B73" s="9">
        <f t="shared" si="27"/>
        <v>0.18</v>
      </c>
      <c r="C73" s="10">
        <f t="shared" si="16"/>
        <v>569906.47139300755</v>
      </c>
      <c r="D73" s="11">
        <f t="shared" si="17"/>
        <v>0.3105312083197711</v>
      </c>
      <c r="E73" s="10">
        <f t="shared" si="18"/>
        <v>176973.7451909277</v>
      </c>
      <c r="F73" s="10">
        <f t="shared" si="19"/>
        <v>11159903.463327954</v>
      </c>
      <c r="H73" s="10">
        <f t="shared" si="20"/>
        <v>455925.17711440613</v>
      </c>
      <c r="I73" s="11">
        <f t="shared" si="21"/>
        <v>0.3105312083197711</v>
      </c>
      <c r="J73" s="10">
        <f t="shared" si="14"/>
        <v>141578.99615274218</v>
      </c>
      <c r="K73" s="10">
        <f t="shared" si="22"/>
        <v>8927922.7706623618</v>
      </c>
      <c r="M73" s="10">
        <f t="shared" si="23"/>
        <v>56990.647139300767</v>
      </c>
      <c r="N73" s="11">
        <f t="shared" si="24"/>
        <v>0.3105312083197711</v>
      </c>
      <c r="O73" s="10">
        <f t="shared" si="15"/>
        <v>17697.374519092773</v>
      </c>
      <c r="P73" s="10">
        <f t="shared" si="25"/>
        <v>1115990.3463327952</v>
      </c>
    </row>
    <row r="74" spans="1:16" ht="15.75" customHeight="1" x14ac:dyDescent="0.2">
      <c r="A74" s="1">
        <f t="shared" si="26"/>
        <v>11</v>
      </c>
      <c r="B74" s="9">
        <f t="shared" si="27"/>
        <v>0.18</v>
      </c>
      <c r="C74" s="10">
        <f t="shared" si="16"/>
        <v>467323.30654226622</v>
      </c>
      <c r="D74" s="11">
        <f t="shared" si="17"/>
        <v>0.27456340258158368</v>
      </c>
      <c r="E74" s="10">
        <f t="shared" si="18"/>
        <v>128309.87714992109</v>
      </c>
      <c r="F74" s="10">
        <f t="shared" si="19"/>
        <v>11288213.340477875</v>
      </c>
      <c r="H74" s="10">
        <f t="shared" si="20"/>
        <v>373858.64523381303</v>
      </c>
      <c r="I74" s="11">
        <f t="shared" si="21"/>
        <v>0.27456340258158368</v>
      </c>
      <c r="J74" s="10">
        <f t="shared" si="14"/>
        <v>102647.90171993688</v>
      </c>
      <c r="K74" s="10">
        <f t="shared" si="22"/>
        <v>9030570.6723822989</v>
      </c>
      <c r="M74" s="10">
        <f t="shared" si="23"/>
        <v>46732.330654226629</v>
      </c>
      <c r="N74" s="11">
        <f t="shared" si="24"/>
        <v>0.27456340258158368</v>
      </c>
      <c r="O74" s="10">
        <f t="shared" si="15"/>
        <v>12830.98771499211</v>
      </c>
      <c r="P74" s="10">
        <f t="shared" si="25"/>
        <v>1128821.3340477874</v>
      </c>
    </row>
    <row r="75" spans="1:16" ht="15.75" customHeight="1" x14ac:dyDescent="0.2">
      <c r="A75" s="1">
        <f t="shared" si="26"/>
        <v>12</v>
      </c>
      <c r="B75" s="9">
        <f t="shared" si="27"/>
        <v>0.18</v>
      </c>
      <c r="C75" s="10">
        <f t="shared" si="16"/>
        <v>383205.11136465834</v>
      </c>
      <c r="D75" s="11">
        <f t="shared" si="17"/>
        <v>0.24276162916143559</v>
      </c>
      <c r="E75" s="10">
        <f t="shared" si="18"/>
        <v>93027.497137873812</v>
      </c>
      <c r="F75" s="10">
        <f t="shared" si="19"/>
        <v>11381240.837615749</v>
      </c>
      <c r="H75" s="10">
        <f t="shared" si="20"/>
        <v>306564.0890917267</v>
      </c>
      <c r="I75" s="11">
        <f t="shared" si="21"/>
        <v>0.24276162916143559</v>
      </c>
      <c r="J75" s="10">
        <f t="shared" si="14"/>
        <v>74421.997710299052</v>
      </c>
      <c r="K75" s="10">
        <f t="shared" si="22"/>
        <v>9104992.6700925976</v>
      </c>
      <c r="M75" s="10">
        <f t="shared" si="23"/>
        <v>38320.511136465837</v>
      </c>
      <c r="N75" s="11">
        <f t="shared" si="24"/>
        <v>0.24276162916143559</v>
      </c>
      <c r="O75" s="10">
        <f t="shared" si="15"/>
        <v>9302.7497137873816</v>
      </c>
      <c r="P75" s="10">
        <f t="shared" si="25"/>
        <v>1138124.0837615747</v>
      </c>
    </row>
    <row r="76" spans="1:16" ht="15.75" customHeight="1" x14ac:dyDescent="0.2">
      <c r="A76" s="1">
        <f t="shared" si="26"/>
        <v>13</v>
      </c>
      <c r="B76" s="9">
        <f t="shared" si="27"/>
        <v>0.18</v>
      </c>
      <c r="C76" s="10">
        <f t="shared" si="16"/>
        <v>314228.19131901988</v>
      </c>
      <c r="D76" s="11">
        <f t="shared" si="17"/>
        <v>0.21464335027536308</v>
      </c>
      <c r="E76" s="10">
        <f t="shared" si="18"/>
        <v>67446.991735682182</v>
      </c>
      <c r="F76" s="10">
        <f t="shared" si="19"/>
        <v>11448687.829351431</v>
      </c>
      <c r="H76" s="10">
        <f t="shared" si="20"/>
        <v>251382.55305521592</v>
      </c>
      <c r="I76" s="11">
        <f t="shared" si="21"/>
        <v>0.21464335027536308</v>
      </c>
      <c r="J76" s="10">
        <f t="shared" si="14"/>
        <v>53957.593388545756</v>
      </c>
      <c r="K76" s="10">
        <f t="shared" si="22"/>
        <v>9158950.2634811439</v>
      </c>
      <c r="M76" s="10">
        <f t="shared" si="23"/>
        <v>31422.81913190199</v>
      </c>
      <c r="N76" s="11">
        <f t="shared" si="24"/>
        <v>0.21464335027536308</v>
      </c>
      <c r="O76" s="10">
        <f t="shared" si="15"/>
        <v>6744.6991735682195</v>
      </c>
      <c r="P76" s="10">
        <f t="shared" si="25"/>
        <v>1144868.782935143</v>
      </c>
    </row>
    <row r="77" spans="1:16" ht="15.75" customHeight="1" x14ac:dyDescent="0.2">
      <c r="A77" s="1">
        <f t="shared" si="26"/>
        <v>14</v>
      </c>
      <c r="B77" s="9">
        <f t="shared" si="27"/>
        <v>0.18</v>
      </c>
      <c r="C77" s="10">
        <f t="shared" si="16"/>
        <v>257667.11688159633</v>
      </c>
      <c r="D77" s="11">
        <f t="shared" si="17"/>
        <v>0.18978191889952523</v>
      </c>
      <c r="E77" s="10">
        <f t="shared" si="18"/>
        <v>48900.5598790976</v>
      </c>
      <c r="F77" s="10">
        <f t="shared" si="19"/>
        <v>11497588.389230529</v>
      </c>
      <c r="H77" s="10">
        <f t="shared" si="20"/>
        <v>206133.69350527707</v>
      </c>
      <c r="I77" s="11">
        <f t="shared" si="21"/>
        <v>0.18978191889952523</v>
      </c>
      <c r="J77" s="10">
        <f t="shared" si="14"/>
        <v>39120.44790327808</v>
      </c>
      <c r="K77" s="10">
        <f t="shared" si="22"/>
        <v>9198070.7113844212</v>
      </c>
      <c r="M77" s="10">
        <f t="shared" si="23"/>
        <v>25766.711688159634</v>
      </c>
      <c r="N77" s="11">
        <f t="shared" si="24"/>
        <v>0.18978191889952523</v>
      </c>
      <c r="O77" s="10">
        <f t="shared" si="15"/>
        <v>4890.05598790976</v>
      </c>
      <c r="P77" s="10">
        <f t="shared" si="25"/>
        <v>1149758.8389230527</v>
      </c>
    </row>
    <row r="78" spans="1:16" ht="15.75" customHeight="1" x14ac:dyDescent="0.2">
      <c r="A78" s="1">
        <f t="shared" si="26"/>
        <v>15</v>
      </c>
      <c r="B78" s="9">
        <f t="shared" si="27"/>
        <v>0.18</v>
      </c>
      <c r="C78" s="10">
        <f t="shared" si="16"/>
        <v>211287.03584290901</v>
      </c>
      <c r="D78" s="11">
        <f t="shared" si="17"/>
        <v>0.16780010512778537</v>
      </c>
      <c r="E78" s="10">
        <f t="shared" si="18"/>
        <v>35453.986826578286</v>
      </c>
      <c r="F78" s="10">
        <f t="shared" si="19"/>
        <v>11533042.376057107</v>
      </c>
      <c r="H78" s="10">
        <f t="shared" si="20"/>
        <v>169029.62867432722</v>
      </c>
      <c r="I78" s="11">
        <f t="shared" si="21"/>
        <v>0.16780010512778537</v>
      </c>
      <c r="J78" s="10">
        <f t="shared" si="14"/>
        <v>28363.189461262631</v>
      </c>
      <c r="K78" s="10">
        <f t="shared" si="22"/>
        <v>9226433.9008456841</v>
      </c>
      <c r="M78" s="10">
        <f t="shared" si="23"/>
        <v>21128.703584290903</v>
      </c>
      <c r="N78" s="11">
        <f t="shared" si="24"/>
        <v>0.16780010512778537</v>
      </c>
      <c r="O78" s="10">
        <f t="shared" si="15"/>
        <v>3545.3986826578289</v>
      </c>
      <c r="P78" s="10">
        <f t="shared" si="25"/>
        <v>1153304.2376057105</v>
      </c>
    </row>
    <row r="79" spans="1:16" ht="15.75" customHeight="1" x14ac:dyDescent="0.2">
      <c r="A79" s="1">
        <f t="shared" si="26"/>
        <v>16</v>
      </c>
      <c r="B79" s="9">
        <f t="shared" si="27"/>
        <v>0.18</v>
      </c>
      <c r="C79" s="10">
        <f t="shared" si="16"/>
        <v>173255.36939118541</v>
      </c>
      <c r="D79" s="11">
        <f t="shared" si="17"/>
        <v>0.14836437234994282</v>
      </c>
      <c r="E79" s="10">
        <f t="shared" si="18"/>
        <v>25704.924135980717</v>
      </c>
      <c r="F79" s="10">
        <f t="shared" si="19"/>
        <v>11558747.300193088</v>
      </c>
      <c r="H79" s="10">
        <f t="shared" si="20"/>
        <v>138604.29551294833</v>
      </c>
      <c r="I79" s="11">
        <f t="shared" si="21"/>
        <v>0.14836437234994282</v>
      </c>
      <c r="J79" s="10">
        <f t="shared" si="14"/>
        <v>20563.939308784575</v>
      </c>
      <c r="K79" s="10">
        <f t="shared" si="22"/>
        <v>9246997.840154469</v>
      </c>
      <c r="M79" s="10">
        <f t="shared" si="23"/>
        <v>17325.536939118541</v>
      </c>
      <c r="N79" s="11">
        <f t="shared" si="24"/>
        <v>0.14836437234994282</v>
      </c>
      <c r="O79" s="10">
        <f t="shared" si="15"/>
        <v>2570.4924135980718</v>
      </c>
      <c r="P79" s="10">
        <f t="shared" si="25"/>
        <v>1155874.7300193086</v>
      </c>
    </row>
    <row r="80" spans="1:16" ht="15.75" customHeight="1" x14ac:dyDescent="0.2">
      <c r="A80" s="1">
        <f t="shared" si="26"/>
        <v>17</v>
      </c>
      <c r="B80" s="9">
        <f t="shared" si="27"/>
        <v>0.18</v>
      </c>
      <c r="C80" s="10">
        <f t="shared" si="16"/>
        <v>142069.40290077205</v>
      </c>
      <c r="D80" s="11">
        <f t="shared" si="17"/>
        <v>0.13117981640136414</v>
      </c>
      <c r="E80" s="10">
        <f t="shared" si="18"/>
        <v>18636.638188774708</v>
      </c>
      <c r="F80" s="10">
        <f t="shared" si="19"/>
        <v>11577383.938381864</v>
      </c>
      <c r="H80" s="10">
        <f t="shared" si="20"/>
        <v>113655.52232061765</v>
      </c>
      <c r="I80" s="11">
        <f t="shared" si="21"/>
        <v>0.13117981640136414</v>
      </c>
      <c r="J80" s="10">
        <f t="shared" si="14"/>
        <v>14909.310551019767</v>
      </c>
      <c r="K80" s="10">
        <f t="shared" si="22"/>
        <v>9261907.1507054884</v>
      </c>
      <c r="M80" s="10">
        <f t="shared" si="23"/>
        <v>14206.940290077206</v>
      </c>
      <c r="N80" s="11">
        <f t="shared" si="24"/>
        <v>0.13117981640136414</v>
      </c>
      <c r="O80" s="10">
        <f t="shared" si="15"/>
        <v>1863.6638188774709</v>
      </c>
      <c r="P80" s="10">
        <f t="shared" si="25"/>
        <v>1157738.393838186</v>
      </c>
    </row>
    <row r="81" spans="1:16" ht="15.75" customHeight="1" x14ac:dyDescent="0.2">
      <c r="A81" s="1">
        <f t="shared" si="26"/>
        <v>18</v>
      </c>
      <c r="B81" s="9">
        <f t="shared" si="27"/>
        <v>0.18</v>
      </c>
      <c r="C81" s="10">
        <f t="shared" si="16"/>
        <v>116496.9103786331</v>
      </c>
      <c r="D81" s="11">
        <f t="shared" si="17"/>
        <v>0.11598569089422116</v>
      </c>
      <c r="E81" s="10">
        <f t="shared" si="18"/>
        <v>13511.974637307923</v>
      </c>
      <c r="F81" s="10">
        <f t="shared" si="19"/>
        <v>11590895.913019171</v>
      </c>
      <c r="H81" s="10">
        <f t="shared" si="20"/>
        <v>93197.528302906474</v>
      </c>
      <c r="I81" s="11">
        <f t="shared" si="21"/>
        <v>0.11598569089422116</v>
      </c>
      <c r="J81" s="10">
        <f t="shared" si="14"/>
        <v>10809.579709846337</v>
      </c>
      <c r="K81" s="10">
        <f t="shared" si="22"/>
        <v>9272716.7304153349</v>
      </c>
      <c r="M81" s="10">
        <f t="shared" si="23"/>
        <v>11649.691037863309</v>
      </c>
      <c r="N81" s="11">
        <f t="shared" si="24"/>
        <v>0.11598569089422116</v>
      </c>
      <c r="O81" s="10">
        <f t="shared" si="15"/>
        <v>1351.1974637307922</v>
      </c>
      <c r="P81" s="10">
        <f t="shared" si="25"/>
        <v>1159089.5913019169</v>
      </c>
    </row>
    <row r="82" spans="1:16" ht="15.75" customHeight="1" x14ac:dyDescent="0.2">
      <c r="A82" s="1">
        <f t="shared" si="26"/>
        <v>19</v>
      </c>
      <c r="B82" s="9">
        <f t="shared" si="27"/>
        <v>0.18</v>
      </c>
      <c r="C82" s="10">
        <f t="shared" si="16"/>
        <v>95527.466510479149</v>
      </c>
      <c r="D82" s="11">
        <f t="shared" si="17"/>
        <v>0.10255145083485516</v>
      </c>
      <c r="E82" s="10">
        <f t="shared" si="18"/>
        <v>9796.4802852276753</v>
      </c>
      <c r="F82" s="10">
        <f t="shared" si="19"/>
        <v>11600692.393304398</v>
      </c>
      <c r="H82" s="10">
        <f t="shared" si="20"/>
        <v>76421.973208383308</v>
      </c>
      <c r="I82" s="11">
        <f t="shared" si="21"/>
        <v>0.10255145083485516</v>
      </c>
      <c r="J82" s="10">
        <f t="shared" si="14"/>
        <v>7837.1842281821391</v>
      </c>
      <c r="K82" s="10">
        <f t="shared" si="22"/>
        <v>9280553.9146435168</v>
      </c>
      <c r="M82" s="10">
        <f t="shared" si="23"/>
        <v>9552.7466510479135</v>
      </c>
      <c r="N82" s="11">
        <f t="shared" si="24"/>
        <v>0.10255145083485516</v>
      </c>
      <c r="O82" s="10">
        <f t="shared" si="15"/>
        <v>979.64802852276739</v>
      </c>
      <c r="P82" s="10">
        <f t="shared" si="25"/>
        <v>1160069.2393304396</v>
      </c>
    </row>
    <row r="83" spans="1:16" ht="15.75" customHeight="1" x14ac:dyDescent="0.2">
      <c r="A83" s="1">
        <f t="shared" si="26"/>
        <v>20</v>
      </c>
      <c r="B83" s="9">
        <f t="shared" si="27"/>
        <v>0.18</v>
      </c>
      <c r="C83" s="10">
        <f t="shared" si="16"/>
        <v>78332.522538592908</v>
      </c>
      <c r="D83" s="11">
        <f t="shared" si="17"/>
        <v>9.0673254495893127E-2</v>
      </c>
      <c r="E83" s="10">
        <f t="shared" si="18"/>
        <v>7102.6647514471188</v>
      </c>
      <c r="F83" s="10">
        <f t="shared" si="19"/>
        <v>11607795.058055846</v>
      </c>
      <c r="H83" s="10">
        <f t="shared" si="20"/>
        <v>62666.018030874315</v>
      </c>
      <c r="I83" s="11">
        <f t="shared" si="21"/>
        <v>9.0673254495893127E-2</v>
      </c>
      <c r="J83" s="10">
        <f t="shared" si="14"/>
        <v>5682.1318011576941</v>
      </c>
      <c r="K83" s="10">
        <f t="shared" si="22"/>
        <v>9286236.046444675</v>
      </c>
      <c r="M83" s="10">
        <f t="shared" si="23"/>
        <v>7833.2522538592893</v>
      </c>
      <c r="N83" s="11">
        <f t="shared" si="24"/>
        <v>9.0673254495893127E-2</v>
      </c>
      <c r="O83" s="10">
        <f t="shared" si="15"/>
        <v>710.26647514471176</v>
      </c>
      <c r="P83" s="10">
        <f t="shared" si="25"/>
        <v>1160779.5058055844</v>
      </c>
    </row>
    <row r="84" spans="1:16" ht="15.75" customHeight="1" x14ac:dyDescent="0.2">
      <c r="A84" s="1">
        <f t="shared" si="26"/>
        <v>21</v>
      </c>
      <c r="B84" s="9">
        <f t="shared" si="27"/>
        <v>0.18</v>
      </c>
      <c r="C84" s="10">
        <f t="shared" si="16"/>
        <v>64232.668481646193</v>
      </c>
      <c r="D84" s="11">
        <f t="shared" si="17"/>
        <v>8.0170870464980684E-2</v>
      </c>
      <c r="E84" s="10">
        <f t="shared" si="18"/>
        <v>5149.5889444621043</v>
      </c>
      <c r="F84" s="10">
        <f t="shared" si="19"/>
        <v>11612944.647000307</v>
      </c>
      <c r="H84" s="10">
        <f t="shared" si="20"/>
        <v>51386.134785316943</v>
      </c>
      <c r="I84" s="11">
        <f t="shared" si="21"/>
        <v>8.0170870464980684E-2</v>
      </c>
      <c r="J84" s="10">
        <f t="shared" si="14"/>
        <v>4119.6711555696829</v>
      </c>
      <c r="K84" s="10">
        <f t="shared" si="22"/>
        <v>9290355.717600245</v>
      </c>
      <c r="M84" s="10">
        <f t="shared" si="23"/>
        <v>6423.2668481646178</v>
      </c>
      <c r="N84" s="11">
        <f t="shared" si="24"/>
        <v>8.0170870464980684E-2</v>
      </c>
      <c r="O84" s="10">
        <f t="shared" si="15"/>
        <v>514.95889444621037</v>
      </c>
      <c r="P84" s="10">
        <f t="shared" si="25"/>
        <v>1161294.4647000306</v>
      </c>
    </row>
    <row r="85" spans="1:16" ht="15.75" customHeight="1" x14ac:dyDescent="0.2">
      <c r="A85" s="1">
        <f t="shared" si="26"/>
        <v>22</v>
      </c>
      <c r="B85" s="9">
        <f t="shared" si="27"/>
        <v>0.18</v>
      </c>
      <c r="C85" s="10">
        <f t="shared" si="16"/>
        <v>52670.788154949885</v>
      </c>
      <c r="D85" s="11">
        <f t="shared" si="17"/>
        <v>7.0884942939859127E-2</v>
      </c>
      <c r="E85" s="10">
        <f t="shared" si="18"/>
        <v>3733.5658129610306</v>
      </c>
      <c r="F85" s="10">
        <f t="shared" si="19"/>
        <v>11616678.212813267</v>
      </c>
      <c r="H85" s="10">
        <f t="shared" si="20"/>
        <v>42136.630523959895</v>
      </c>
      <c r="I85" s="11">
        <f t="shared" si="21"/>
        <v>7.0884942939859127E-2</v>
      </c>
      <c r="J85" s="10">
        <f t="shared" si="14"/>
        <v>2986.8526503688236</v>
      </c>
      <c r="K85" s="10">
        <f t="shared" si="22"/>
        <v>9293342.5702506136</v>
      </c>
      <c r="M85" s="10">
        <f t="shared" si="23"/>
        <v>5267.0788154949869</v>
      </c>
      <c r="N85" s="11">
        <f t="shared" si="24"/>
        <v>7.0884942939859127E-2</v>
      </c>
      <c r="O85" s="10">
        <f t="shared" si="15"/>
        <v>373.35658129610295</v>
      </c>
      <c r="P85" s="10">
        <f t="shared" si="25"/>
        <v>1161667.8212813267</v>
      </c>
    </row>
    <row r="86" spans="1:16" ht="15.75" customHeight="1" x14ac:dyDescent="0.2">
      <c r="A86" s="1">
        <f t="shared" si="26"/>
        <v>23</v>
      </c>
      <c r="B86" s="9">
        <f t="shared" si="27"/>
        <v>0.18</v>
      </c>
      <c r="C86" s="10">
        <f t="shared" si="16"/>
        <v>43190.046287058911</v>
      </c>
      <c r="D86" s="11">
        <f t="shared" si="17"/>
        <v>6.2674573775295436E-2</v>
      </c>
      <c r="E86" s="10">
        <f t="shared" si="18"/>
        <v>2706.9177423766982</v>
      </c>
      <c r="F86" s="10">
        <f t="shared" si="19"/>
        <v>11619385.130555645</v>
      </c>
      <c r="H86" s="10">
        <f t="shared" si="20"/>
        <v>34552.037029647116</v>
      </c>
      <c r="I86" s="11">
        <f t="shared" si="21"/>
        <v>6.2674573775295436E-2</v>
      </c>
      <c r="J86" s="10">
        <f t="shared" si="14"/>
        <v>2165.5341939013579</v>
      </c>
      <c r="K86" s="10">
        <f t="shared" si="22"/>
        <v>9295508.104444515</v>
      </c>
      <c r="M86" s="10">
        <f t="shared" si="23"/>
        <v>4319.0046287058894</v>
      </c>
      <c r="N86" s="11">
        <f t="shared" si="24"/>
        <v>6.2674573775295436E-2</v>
      </c>
      <c r="O86" s="10">
        <f t="shared" si="15"/>
        <v>270.69177423766973</v>
      </c>
      <c r="P86" s="10">
        <f t="shared" si="25"/>
        <v>1161938.5130555644</v>
      </c>
    </row>
    <row r="87" spans="1:16" ht="15.75" customHeight="1" x14ac:dyDescent="0.2">
      <c r="A87" s="1">
        <f t="shared" si="26"/>
        <v>24</v>
      </c>
      <c r="B87" s="9">
        <f t="shared" si="27"/>
        <v>0.18</v>
      </c>
      <c r="C87" s="10">
        <f t="shared" si="16"/>
        <v>35415.837955388306</v>
      </c>
      <c r="D87" s="11">
        <f t="shared" si="17"/>
        <v>5.5415184593541479E-2</v>
      </c>
      <c r="E87" s="10">
        <f t="shared" si="18"/>
        <v>1962.5751978327955</v>
      </c>
      <c r="F87" s="10">
        <f t="shared" si="19"/>
        <v>11621347.705753477</v>
      </c>
      <c r="H87" s="10">
        <f t="shared" si="20"/>
        <v>28332.670364310638</v>
      </c>
      <c r="I87" s="11">
        <f t="shared" si="21"/>
        <v>5.5415184593541479E-2</v>
      </c>
      <c r="J87" s="10">
        <f t="shared" si="14"/>
        <v>1570.0601582662362</v>
      </c>
      <c r="K87" s="10">
        <f t="shared" si="22"/>
        <v>9297078.1646027807</v>
      </c>
      <c r="M87" s="10">
        <f t="shared" si="23"/>
        <v>3541.5837955388297</v>
      </c>
      <c r="N87" s="11">
        <f t="shared" si="24"/>
        <v>5.5415184593541479E-2</v>
      </c>
      <c r="O87" s="10">
        <f t="shared" si="15"/>
        <v>196.25751978327952</v>
      </c>
      <c r="P87" s="10">
        <f t="shared" si="25"/>
        <v>1162134.7705753476</v>
      </c>
    </row>
    <row r="88" spans="1:16" ht="15.75" customHeight="1" x14ac:dyDescent="0.2">
      <c r="A88" s="1">
        <f t="shared" si="26"/>
        <v>25</v>
      </c>
      <c r="B88" s="9">
        <f t="shared" si="27"/>
        <v>0.18</v>
      </c>
      <c r="C88" s="10">
        <f t="shared" si="16"/>
        <v>29040.987123418414</v>
      </c>
      <c r="D88" s="11">
        <f t="shared" si="17"/>
        <v>4.8996626519488502E-2</v>
      </c>
      <c r="E88" s="10">
        <f t="shared" si="18"/>
        <v>1422.9103998434068</v>
      </c>
      <c r="F88" s="10">
        <f t="shared" si="19"/>
        <v>11622770.61615332</v>
      </c>
      <c r="H88" s="10">
        <f t="shared" si="20"/>
        <v>23232.789698734723</v>
      </c>
      <c r="I88" s="11">
        <f t="shared" si="21"/>
        <v>4.8996626519488502E-2</v>
      </c>
      <c r="J88" s="10">
        <f t="shared" si="14"/>
        <v>1138.3283198747249</v>
      </c>
      <c r="K88" s="10">
        <f t="shared" si="22"/>
        <v>9298216.4929226562</v>
      </c>
      <c r="M88" s="10">
        <f t="shared" si="23"/>
        <v>2904.0987123418404</v>
      </c>
      <c r="N88" s="11">
        <f t="shared" si="24"/>
        <v>4.8996626519488502E-2</v>
      </c>
      <c r="O88" s="10">
        <f t="shared" si="15"/>
        <v>142.29103998434061</v>
      </c>
      <c r="P88" s="10">
        <f t="shared" si="25"/>
        <v>1162277.061615332</v>
      </c>
    </row>
    <row r="89" spans="1:16" ht="15.75" customHeight="1" x14ac:dyDescent="0.2">
      <c r="A89" s="1">
        <f t="shared" si="26"/>
        <v>26</v>
      </c>
      <c r="B89" s="9">
        <f t="shared" si="27"/>
        <v>0.18</v>
      </c>
      <c r="C89" s="10">
        <f t="shared" si="16"/>
        <v>23813.609441203102</v>
      </c>
      <c r="D89" s="11">
        <f t="shared" si="17"/>
        <v>4.3321508858964186E-2</v>
      </c>
      <c r="E89" s="10">
        <f t="shared" si="18"/>
        <v>1031.6414923709933</v>
      </c>
      <c r="F89" s="10">
        <f t="shared" si="19"/>
        <v>11623802.257645691</v>
      </c>
      <c r="H89" s="10">
        <f t="shared" si="20"/>
        <v>19050.887552962475</v>
      </c>
      <c r="I89" s="11">
        <f t="shared" si="21"/>
        <v>4.3321508858964186E-2</v>
      </c>
      <c r="J89" s="10">
        <f t="shared" si="14"/>
        <v>825.31319389679436</v>
      </c>
      <c r="K89" s="10">
        <f t="shared" si="22"/>
        <v>9299041.806116553</v>
      </c>
      <c r="M89" s="10">
        <f t="shared" si="23"/>
        <v>2381.3609441203093</v>
      </c>
      <c r="N89" s="11">
        <f t="shared" si="24"/>
        <v>4.3321508858964186E-2</v>
      </c>
      <c r="O89" s="10">
        <f t="shared" si="15"/>
        <v>103.16414923709929</v>
      </c>
      <c r="P89" s="10">
        <f t="shared" si="25"/>
        <v>1162380.2257645691</v>
      </c>
    </row>
    <row r="90" spans="1:16" ht="15.75" customHeight="1" x14ac:dyDescent="0.2">
      <c r="A90" s="1">
        <f t="shared" si="26"/>
        <v>27</v>
      </c>
      <c r="B90" s="9">
        <f t="shared" si="27"/>
        <v>0.18</v>
      </c>
      <c r="C90" s="10">
        <f t="shared" si="16"/>
        <v>19527.159741786545</v>
      </c>
      <c r="D90" s="11">
        <f t="shared" si="17"/>
        <v>3.8303721360711043E-2</v>
      </c>
      <c r="E90" s="10">
        <f t="shared" si="18"/>
        <v>747.96288571548598</v>
      </c>
      <c r="F90" s="10">
        <f t="shared" si="19"/>
        <v>11624550.220531406</v>
      </c>
      <c r="H90" s="10">
        <f t="shared" si="20"/>
        <v>15621.727793429231</v>
      </c>
      <c r="I90" s="11">
        <f t="shared" si="21"/>
        <v>3.8303721360711043E-2</v>
      </c>
      <c r="J90" s="10">
        <f t="shared" si="14"/>
        <v>598.37030857238858</v>
      </c>
      <c r="K90" s="10">
        <f t="shared" si="22"/>
        <v>9299640.1764251254</v>
      </c>
      <c r="M90" s="10">
        <f t="shared" si="23"/>
        <v>1952.7159741786538</v>
      </c>
      <c r="N90" s="11">
        <f t="shared" si="24"/>
        <v>3.8303721360711043E-2</v>
      </c>
      <c r="O90" s="10">
        <f t="shared" si="15"/>
        <v>74.796288571548573</v>
      </c>
      <c r="P90" s="10">
        <f t="shared" si="25"/>
        <v>1162455.0220531407</v>
      </c>
    </row>
    <row r="91" spans="1:16" ht="15.75" customHeight="1" x14ac:dyDescent="0.2">
      <c r="A91" s="1">
        <f t="shared" si="26"/>
        <v>28</v>
      </c>
      <c r="B91" s="9">
        <f t="shared" si="27"/>
        <v>0.18</v>
      </c>
      <c r="C91" s="10">
        <f t="shared" si="16"/>
        <v>16012.270988264969</v>
      </c>
      <c r="D91" s="11">
        <f t="shared" si="17"/>
        <v>3.3867127639885974E-2</v>
      </c>
      <c r="E91" s="10">
        <f t="shared" si="18"/>
        <v>542.28962536401286</v>
      </c>
      <c r="F91" s="10">
        <f t="shared" si="19"/>
        <v>11625092.510156769</v>
      </c>
      <c r="H91" s="10">
        <f t="shared" si="20"/>
        <v>12809.816790611971</v>
      </c>
      <c r="I91" s="11">
        <f t="shared" si="21"/>
        <v>3.3867127639885974E-2</v>
      </c>
      <c r="J91" s="10">
        <f t="shared" si="14"/>
        <v>433.8317002912101</v>
      </c>
      <c r="K91" s="10">
        <f t="shared" si="22"/>
        <v>9300074.0081254169</v>
      </c>
      <c r="M91" s="10">
        <f t="shared" si="23"/>
        <v>1601.2270988264963</v>
      </c>
      <c r="N91" s="11">
        <f t="shared" si="24"/>
        <v>3.3867127639885974E-2</v>
      </c>
      <c r="O91" s="10">
        <f t="shared" si="15"/>
        <v>54.228962536401262</v>
      </c>
      <c r="P91" s="10">
        <f t="shared" si="25"/>
        <v>1162509.2510156771</v>
      </c>
    </row>
    <row r="92" spans="1:16" ht="15.75" customHeight="1" x14ac:dyDescent="0.2">
      <c r="A92" s="1">
        <f t="shared" si="26"/>
        <v>29</v>
      </c>
      <c r="B92" s="9">
        <f t="shared" si="27"/>
        <v>0.18</v>
      </c>
      <c r="C92" s="10">
        <f t="shared" si="16"/>
        <v>13130.062210377275</v>
      </c>
      <c r="D92" s="11">
        <f t="shared" si="17"/>
        <v>2.9944409938007056E-2</v>
      </c>
      <c r="E92" s="10">
        <f t="shared" si="18"/>
        <v>393.17196533907213</v>
      </c>
      <c r="F92" s="10">
        <f t="shared" si="19"/>
        <v>11625485.682122108</v>
      </c>
      <c r="H92" s="10">
        <f t="shared" si="20"/>
        <v>10504.049768301817</v>
      </c>
      <c r="I92" s="11">
        <f t="shared" si="21"/>
        <v>2.9944409938007056E-2</v>
      </c>
      <c r="J92" s="10">
        <f t="shared" si="14"/>
        <v>314.5375722712576</v>
      </c>
      <c r="K92" s="10">
        <f t="shared" si="22"/>
        <v>9300388.5456976891</v>
      </c>
      <c r="M92" s="10">
        <f t="shared" si="23"/>
        <v>1313.0062210377271</v>
      </c>
      <c r="N92" s="11">
        <f t="shared" si="24"/>
        <v>2.9944409938007056E-2</v>
      </c>
      <c r="O92" s="10">
        <f t="shared" si="15"/>
        <v>39.3171965339072</v>
      </c>
      <c r="P92" s="10">
        <f t="shared" si="25"/>
        <v>1162548.5682122111</v>
      </c>
    </row>
    <row r="93" spans="1:16" ht="15.75" customHeight="1" x14ac:dyDescent="0.2">
      <c r="A93" s="1">
        <f t="shared" si="26"/>
        <v>30</v>
      </c>
      <c r="B93" s="9">
        <f t="shared" si="27"/>
        <v>0.18</v>
      </c>
      <c r="C93" s="10">
        <f t="shared" si="16"/>
        <v>10766.651012509366</v>
      </c>
      <c r="D93" s="11">
        <f t="shared" si="17"/>
        <v>2.6476047690545578E-2</v>
      </c>
      <c r="E93" s="10">
        <f t="shared" si="18"/>
        <v>285.05836567465883</v>
      </c>
      <c r="F93" s="10">
        <f t="shared" si="19"/>
        <v>11625770.740487782</v>
      </c>
      <c r="H93" s="10">
        <f t="shared" si="20"/>
        <v>8613.3208100074899</v>
      </c>
      <c r="I93" s="11">
        <f t="shared" si="21"/>
        <v>2.6476047690545578E-2</v>
      </c>
      <c r="J93" s="10">
        <f t="shared" si="14"/>
        <v>228.04669253972696</v>
      </c>
      <c r="K93" s="10">
        <f t="shared" si="22"/>
        <v>9300616.5923902281</v>
      </c>
      <c r="M93" s="10">
        <f t="shared" si="23"/>
        <v>1076.6651012509362</v>
      </c>
      <c r="N93" s="11">
        <f t="shared" si="24"/>
        <v>2.6476047690545578E-2</v>
      </c>
      <c r="O93" s="10">
        <f t="shared" si="15"/>
        <v>28.50583656746587</v>
      </c>
      <c r="P93" s="10">
        <f t="shared" si="25"/>
        <v>1162577.0740487785</v>
      </c>
    </row>
    <row r="94" spans="1:16" ht="15.75" customHeight="1" x14ac:dyDescent="0.2">
      <c r="E94" s="12"/>
      <c r="J94" s="12"/>
      <c r="O94" s="12"/>
    </row>
  </sheetData>
  <sheetProtection algorithmName="SHA-512" hashValue="elBzs7ZN72flODWTPekracl8NQBxak7ZAn+w5yiknkZ0uikxt8GJumTJpqxIu8LlGnWx9G4Pce7w6/R1NGOcWw==" saltValue="DqhEdJNa6DtHp2Bt1l5bDg==" spinCount="100000" sheet="1" objects="1" scenarios="1" selectLockedCells="1" selectUnlockedCells="1"/>
  <mergeCells count="9">
    <mergeCell ref="C62:F62"/>
    <mergeCell ref="H62:K62"/>
    <mergeCell ref="M62:P62"/>
    <mergeCell ref="C8:F8"/>
    <mergeCell ref="H8:K8"/>
    <mergeCell ref="M8:P8"/>
    <mergeCell ref="C27:F27"/>
    <mergeCell ref="H27:K27"/>
    <mergeCell ref="M27:P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223D-F6D9-4081-B2DA-0AE6A13D8ED7}">
  <sheetPr>
    <outlinePr summaryBelow="0" summaryRight="0"/>
  </sheetPr>
  <dimension ref="A2:Q94"/>
  <sheetViews>
    <sheetView zoomScaleNormal="100" workbookViewId="0">
      <selection activeCell="C19" sqref="C19"/>
    </sheetView>
  </sheetViews>
  <sheetFormatPr defaultColWidth="14.42578125" defaultRowHeight="15.75" customHeight="1" x14ac:dyDescent="0.2"/>
  <cols>
    <col min="1" max="1" width="22" style="5" customWidth="1"/>
    <col min="2" max="2" width="22" style="5" hidden="1" customWidth="1"/>
    <col min="3" max="7" width="14.42578125" style="5"/>
    <col min="8" max="8" width="2.5703125" style="5" customWidth="1"/>
    <col min="9" max="12" width="14.42578125" style="5"/>
    <col min="13" max="13" width="3.28515625" style="5" customWidth="1"/>
    <col min="14" max="16384" width="14.42578125" style="5"/>
  </cols>
  <sheetData>
    <row r="2" spans="1:17" ht="12.75" x14ac:dyDescent="0.2"/>
    <row r="3" spans="1:17" ht="12.75" x14ac:dyDescent="0.2">
      <c r="A3" s="36" t="s">
        <v>24</v>
      </c>
      <c r="B3" s="36"/>
      <c r="C3" s="37">
        <f>G59+L59+Q59</f>
        <v>0</v>
      </c>
      <c r="D3" s="38"/>
      <c r="E3" s="38"/>
    </row>
    <row r="4" spans="1:17" ht="15.75" customHeight="1" x14ac:dyDescent="0.2">
      <c r="A4" s="36" t="s">
        <v>25</v>
      </c>
      <c r="B4" s="36"/>
      <c r="C4" s="37">
        <f>G94+L94+Q94</f>
        <v>0</v>
      </c>
      <c r="D4" s="38"/>
    </row>
    <row r="5" spans="1:17" ht="12.75" x14ac:dyDescent="0.2">
      <c r="C5" s="39"/>
    </row>
    <row r="6" spans="1:17" ht="15.75" customHeight="1" x14ac:dyDescent="0.2">
      <c r="C6" s="40"/>
    </row>
    <row r="7" spans="1:17" ht="15.75" customHeight="1" x14ac:dyDescent="0.2">
      <c r="C7" s="41" t="s">
        <v>0</v>
      </c>
    </row>
    <row r="8" spans="1:17" ht="15.75" customHeight="1" x14ac:dyDescent="0.2">
      <c r="D8" s="67" t="s">
        <v>1</v>
      </c>
      <c r="E8" s="66"/>
      <c r="F8" s="66"/>
      <c r="G8" s="66"/>
      <c r="I8" s="67" t="s">
        <v>2</v>
      </c>
      <c r="J8" s="66"/>
      <c r="K8" s="66"/>
      <c r="L8" s="66"/>
      <c r="N8" s="67" t="s">
        <v>3</v>
      </c>
      <c r="O8" s="66"/>
      <c r="P8" s="66"/>
      <c r="Q8" s="66"/>
    </row>
    <row r="9" spans="1:17" ht="15.75" customHeight="1" x14ac:dyDescent="0.2">
      <c r="C9" s="39" t="s">
        <v>4</v>
      </c>
      <c r="D9" s="49"/>
      <c r="I9" s="49"/>
      <c r="N9" s="49"/>
    </row>
    <row r="10" spans="1:17" ht="15.75" customHeight="1" x14ac:dyDescent="0.2">
      <c r="C10" s="39" t="s">
        <v>5</v>
      </c>
      <c r="D10" s="42">
        <v>0.3</v>
      </c>
      <c r="I10" s="42">
        <v>10</v>
      </c>
      <c r="N10" s="42">
        <v>0.3</v>
      </c>
    </row>
    <row r="11" spans="1:17" ht="15.75" customHeight="1" x14ac:dyDescent="0.2">
      <c r="C11" s="39" t="s">
        <v>6</v>
      </c>
      <c r="D11" s="43">
        <f>D9*D10</f>
        <v>0</v>
      </c>
      <c r="I11" s="43">
        <f>I9*I10</f>
        <v>0</v>
      </c>
      <c r="N11" s="43">
        <f>N9*N10</f>
        <v>0</v>
      </c>
    </row>
    <row r="12" spans="1:17" ht="15.75" customHeight="1" x14ac:dyDescent="0.2">
      <c r="C12" s="39" t="s">
        <v>8</v>
      </c>
      <c r="D12" s="50"/>
      <c r="I12" s="50"/>
      <c r="N12" s="50"/>
    </row>
    <row r="13" spans="1:17" ht="15.75" customHeight="1" x14ac:dyDescent="0.2">
      <c r="C13" s="39" t="s">
        <v>7</v>
      </c>
      <c r="D13" s="50"/>
      <c r="I13" s="50"/>
      <c r="J13" s="43"/>
      <c r="N13" s="50"/>
    </row>
    <row r="14" spans="1:17" ht="15.75" customHeight="1" x14ac:dyDescent="0.2">
      <c r="C14" s="39" t="s">
        <v>9</v>
      </c>
      <c r="D14" s="51"/>
      <c r="E14" s="64"/>
      <c r="I14" s="51"/>
      <c r="N14" s="51"/>
    </row>
    <row r="15" spans="1:17" ht="15.75" customHeight="1" x14ac:dyDescent="0.2">
      <c r="C15" s="39" t="s">
        <v>10</v>
      </c>
      <c r="D15" s="44">
        <f>((D12-D13)/$C$25)*365</f>
        <v>0</v>
      </c>
      <c r="I15" s="44">
        <f>((I12-I13)/$C$25)*365</f>
        <v>0</v>
      </c>
      <c r="N15" s="44">
        <f>((N12-N13)/$C$25)*365</f>
        <v>0</v>
      </c>
    </row>
    <row r="16" spans="1:17" ht="15.75" customHeight="1" x14ac:dyDescent="0.2">
      <c r="C16" s="39" t="s">
        <v>11</v>
      </c>
      <c r="D16" s="44">
        <f>MAX((((D13-D14)/$C$25)*365),D11)</f>
        <v>0</v>
      </c>
      <c r="I16" s="44">
        <f>MAX((((I13-I14)/$C$25)*365),I11)</f>
        <v>0</v>
      </c>
      <c r="N16" s="44">
        <f>MAX((((N13-N14)/$C$25)*365),N11)</f>
        <v>0</v>
      </c>
    </row>
    <row r="18" spans="1:17" ht="15.75" customHeight="1" x14ac:dyDescent="0.2">
      <c r="A18" s="40" t="s">
        <v>12</v>
      </c>
      <c r="B18" s="40"/>
    </row>
    <row r="19" spans="1:17" ht="15.75" customHeight="1" x14ac:dyDescent="0.2">
      <c r="A19" s="39" t="s">
        <v>13</v>
      </c>
      <c r="B19" s="39"/>
      <c r="C19" s="52">
        <v>0</v>
      </c>
    </row>
    <row r="20" spans="1:17" ht="15.75" customHeight="1" x14ac:dyDescent="0.2">
      <c r="A20" s="39" t="s">
        <v>14</v>
      </c>
      <c r="B20" s="39"/>
      <c r="C20" s="52">
        <v>0</v>
      </c>
    </row>
    <row r="21" spans="1:17" ht="15.75" customHeight="1" x14ac:dyDescent="0.2">
      <c r="A21" s="39" t="s">
        <v>15</v>
      </c>
      <c r="B21" s="39"/>
      <c r="C21" s="52">
        <v>0</v>
      </c>
    </row>
    <row r="23" spans="1:17" ht="15.75" customHeight="1" x14ac:dyDescent="0.2">
      <c r="A23" s="40" t="s">
        <v>16</v>
      </c>
      <c r="B23" s="40"/>
      <c r="C23" s="45">
        <v>0.13100000000000001</v>
      </c>
    </row>
    <row r="24" spans="1:17" ht="15.75" customHeight="1" x14ac:dyDescent="0.2">
      <c r="A24" s="40" t="s">
        <v>17</v>
      </c>
      <c r="B24" s="40"/>
      <c r="C24" s="53">
        <v>0</v>
      </c>
    </row>
    <row r="25" spans="1:17" ht="15.75" customHeight="1" x14ac:dyDescent="0.2">
      <c r="A25" s="40" t="s">
        <v>31</v>
      </c>
      <c r="B25" s="40"/>
      <c r="C25" s="53">
        <v>365</v>
      </c>
    </row>
    <row r="27" spans="1:17" ht="12.75" x14ac:dyDescent="0.2">
      <c r="A27" s="5" t="s">
        <v>26</v>
      </c>
      <c r="D27" s="67" t="s">
        <v>1</v>
      </c>
      <c r="E27" s="66"/>
      <c r="F27" s="66"/>
      <c r="G27" s="66"/>
      <c r="I27" s="67" t="s">
        <v>2</v>
      </c>
      <c r="J27" s="66"/>
      <c r="K27" s="66"/>
      <c r="L27" s="66"/>
      <c r="N27" s="67" t="s">
        <v>3</v>
      </c>
      <c r="O27" s="66"/>
      <c r="P27" s="66"/>
      <c r="Q27" s="66"/>
    </row>
    <row r="28" spans="1:17" ht="12.75" x14ac:dyDescent="0.2">
      <c r="A28" s="5" t="s">
        <v>45</v>
      </c>
      <c r="B28" s="5" t="s">
        <v>36</v>
      </c>
      <c r="C28" s="5" t="s">
        <v>19</v>
      </c>
      <c r="D28" s="5" t="s">
        <v>32</v>
      </c>
      <c r="E28" s="5" t="s">
        <v>33</v>
      </c>
      <c r="F28" s="5" t="s">
        <v>34</v>
      </c>
      <c r="G28" s="5" t="s">
        <v>35</v>
      </c>
      <c r="I28" s="5" t="s">
        <v>32</v>
      </c>
      <c r="J28" s="5" t="s">
        <v>33</v>
      </c>
      <c r="K28" s="5" t="s">
        <v>34</v>
      </c>
      <c r="L28" s="5" t="s">
        <v>35</v>
      </c>
      <c r="N28" s="5" t="s">
        <v>32</v>
      </c>
      <c r="O28" s="5" t="s">
        <v>33</v>
      </c>
      <c r="P28" s="5" t="s">
        <v>34</v>
      </c>
      <c r="Q28" s="5" t="s">
        <v>35</v>
      </c>
    </row>
    <row r="29" spans="1:17" ht="12.75" x14ac:dyDescent="0.2">
      <c r="A29" s="5">
        <v>1</v>
      </c>
      <c r="B29" s="5">
        <f>$C$24+A29</f>
        <v>1</v>
      </c>
      <c r="C29" s="46">
        <f>IF(($A29+$C$24)=2,($C$19+(0.5*$C$20)),IF(($A29+$C$24)=3,($C$20+(0.5*$C$21)),(1.5*$C$21)))</f>
        <v>0</v>
      </c>
      <c r="D29" s="12">
        <f>D16*(1-C29)</f>
        <v>0</v>
      </c>
      <c r="E29" s="47">
        <f>1/((1+$C$23)^(0.5))</f>
        <v>0.94030489627907465</v>
      </c>
      <c r="F29" s="12">
        <f t="shared" ref="F29:F58" si="0">D29*E29</f>
        <v>0</v>
      </c>
      <c r="G29" s="12">
        <f>F29</f>
        <v>0</v>
      </c>
      <c r="I29" s="12">
        <f>I16*(1-C29)</f>
        <v>0</v>
      </c>
      <c r="J29" s="47">
        <f>E29</f>
        <v>0.94030489627907465</v>
      </c>
      <c r="K29" s="12">
        <f t="shared" ref="K29:K58" si="1">I29*J29</f>
        <v>0</v>
      </c>
      <c r="L29" s="12">
        <f>K29</f>
        <v>0</v>
      </c>
      <c r="N29" s="12">
        <f>N16*(1-C29)</f>
        <v>0</v>
      </c>
      <c r="O29" s="47">
        <f>E29</f>
        <v>0.94030489627907465</v>
      </c>
      <c r="P29" s="12">
        <f t="shared" ref="P29:P58" si="2">N29*O29</f>
        <v>0</v>
      </c>
      <c r="Q29" s="12">
        <f>P29</f>
        <v>0</v>
      </c>
    </row>
    <row r="30" spans="1:17" ht="12.75" x14ac:dyDescent="0.2">
      <c r="A30" s="5">
        <f>A29+1</f>
        <v>2</v>
      </c>
      <c r="B30" s="5">
        <f t="shared" ref="B30:B58" si="3">$C$24+A30</f>
        <v>2</v>
      </c>
      <c r="C30" s="46">
        <f>IF(($A30+$C$24)=3,($C$20*0.5+C21*0.5),$C$21)</f>
        <v>0</v>
      </c>
      <c r="D30" s="12">
        <f t="shared" ref="D30:D58" si="4">D29*(1-$C30)</f>
        <v>0</v>
      </c>
      <c r="E30" s="47">
        <f>1/((1+$C$23)^(A29+0.5))</f>
        <v>0.83139248123702447</v>
      </c>
      <c r="F30" s="12">
        <f t="shared" si="0"/>
        <v>0</v>
      </c>
      <c r="G30" s="12">
        <f t="shared" ref="G30:G58" si="5">G29+F30</f>
        <v>0</v>
      </c>
      <c r="I30" s="12">
        <f t="shared" ref="I30:I58" si="6">I29*(1-$C30)</f>
        <v>0</v>
      </c>
      <c r="J30" s="47">
        <f t="shared" ref="J30:J58" si="7">E30</f>
        <v>0.83139248123702447</v>
      </c>
      <c r="K30" s="12">
        <f t="shared" si="1"/>
        <v>0</v>
      </c>
      <c r="L30" s="12">
        <f t="shared" ref="L30:L58" si="8">L29+K30</f>
        <v>0</v>
      </c>
      <c r="N30" s="12">
        <f t="shared" ref="N30:N58" si="9">N29*(1-$C30)</f>
        <v>0</v>
      </c>
      <c r="O30" s="47">
        <f t="shared" ref="O30:O58" si="10">E30</f>
        <v>0.83139248123702447</v>
      </c>
      <c r="P30" s="12">
        <f t="shared" si="2"/>
        <v>0</v>
      </c>
      <c r="Q30" s="12">
        <f t="shared" ref="Q30:Q58" si="11">Q29+P30</f>
        <v>0</v>
      </c>
    </row>
    <row r="31" spans="1:17" ht="12.75" x14ac:dyDescent="0.2">
      <c r="A31" s="5">
        <f t="shared" ref="A31:A58" si="12">A30+1</f>
        <v>3</v>
      </c>
      <c r="B31" s="5">
        <f t="shared" si="3"/>
        <v>3</v>
      </c>
      <c r="C31" s="46">
        <f>C21</f>
        <v>0</v>
      </c>
      <c r="D31" s="12">
        <f t="shared" si="4"/>
        <v>0</v>
      </c>
      <c r="E31" s="47">
        <f t="shared" ref="E31:E58" si="13">1/((1+$C$23)^(A30+0.5))</f>
        <v>0.73509503203980942</v>
      </c>
      <c r="F31" s="12">
        <f t="shared" si="0"/>
        <v>0</v>
      </c>
      <c r="G31" s="12">
        <f t="shared" si="5"/>
        <v>0</v>
      </c>
      <c r="I31" s="12">
        <f t="shared" si="6"/>
        <v>0</v>
      </c>
      <c r="J31" s="47">
        <f t="shared" si="7"/>
        <v>0.73509503203980942</v>
      </c>
      <c r="K31" s="12">
        <f t="shared" si="1"/>
        <v>0</v>
      </c>
      <c r="L31" s="12">
        <f t="shared" si="8"/>
        <v>0</v>
      </c>
      <c r="N31" s="12">
        <f t="shared" si="9"/>
        <v>0</v>
      </c>
      <c r="O31" s="47">
        <f t="shared" si="10"/>
        <v>0.73509503203980942</v>
      </c>
      <c r="P31" s="12">
        <f t="shared" si="2"/>
        <v>0</v>
      </c>
      <c r="Q31" s="12">
        <f t="shared" si="11"/>
        <v>0</v>
      </c>
    </row>
    <row r="32" spans="1:17" ht="12.75" x14ac:dyDescent="0.2">
      <c r="A32" s="5">
        <f t="shared" si="12"/>
        <v>4</v>
      </c>
      <c r="B32" s="5">
        <f t="shared" si="3"/>
        <v>4</v>
      </c>
      <c r="C32" s="46">
        <f t="shared" ref="C32:C58" si="14">IF(($A32+$C$24)=2,$C$19,IF(($A32+$C$24)=3,$C$20,$C$21))</f>
        <v>0</v>
      </c>
      <c r="D32" s="12">
        <f t="shared" si="4"/>
        <v>0</v>
      </c>
      <c r="E32" s="47">
        <f t="shared" si="13"/>
        <v>0.64995139879735586</v>
      </c>
      <c r="F32" s="12">
        <f t="shared" si="0"/>
        <v>0</v>
      </c>
      <c r="G32" s="12">
        <f t="shared" si="5"/>
        <v>0</v>
      </c>
      <c r="I32" s="12">
        <f t="shared" si="6"/>
        <v>0</v>
      </c>
      <c r="J32" s="47">
        <f t="shared" si="7"/>
        <v>0.64995139879735586</v>
      </c>
      <c r="K32" s="12">
        <f t="shared" si="1"/>
        <v>0</v>
      </c>
      <c r="L32" s="12">
        <f t="shared" si="8"/>
        <v>0</v>
      </c>
      <c r="N32" s="12">
        <f t="shared" si="9"/>
        <v>0</v>
      </c>
      <c r="O32" s="47">
        <f t="shared" si="10"/>
        <v>0.64995139879735586</v>
      </c>
      <c r="P32" s="12">
        <f t="shared" si="2"/>
        <v>0</v>
      </c>
      <c r="Q32" s="12">
        <f t="shared" si="11"/>
        <v>0</v>
      </c>
    </row>
    <row r="33" spans="1:17" ht="12.75" x14ac:dyDescent="0.2">
      <c r="A33" s="5">
        <f t="shared" si="12"/>
        <v>5</v>
      </c>
      <c r="B33" s="5">
        <f t="shared" si="3"/>
        <v>5</v>
      </c>
      <c r="C33" s="46">
        <f t="shared" si="14"/>
        <v>0</v>
      </c>
      <c r="D33" s="12">
        <f t="shared" si="4"/>
        <v>0</v>
      </c>
      <c r="E33" s="47">
        <f t="shared" si="13"/>
        <v>0.57466967179253392</v>
      </c>
      <c r="F33" s="12">
        <f t="shared" si="0"/>
        <v>0</v>
      </c>
      <c r="G33" s="12">
        <f t="shared" si="5"/>
        <v>0</v>
      </c>
      <c r="I33" s="12">
        <f t="shared" si="6"/>
        <v>0</v>
      </c>
      <c r="J33" s="47">
        <f t="shared" si="7"/>
        <v>0.57466967179253392</v>
      </c>
      <c r="K33" s="12">
        <f t="shared" si="1"/>
        <v>0</v>
      </c>
      <c r="L33" s="12">
        <f t="shared" si="8"/>
        <v>0</v>
      </c>
      <c r="N33" s="12">
        <f t="shared" si="9"/>
        <v>0</v>
      </c>
      <c r="O33" s="47">
        <f t="shared" si="10"/>
        <v>0.57466967179253392</v>
      </c>
      <c r="P33" s="12">
        <f t="shared" si="2"/>
        <v>0</v>
      </c>
      <c r="Q33" s="12">
        <f t="shared" si="11"/>
        <v>0</v>
      </c>
    </row>
    <row r="34" spans="1:17" ht="12.75" x14ac:dyDescent="0.2">
      <c r="A34" s="5">
        <f t="shared" si="12"/>
        <v>6</v>
      </c>
      <c r="B34" s="5">
        <f t="shared" si="3"/>
        <v>6</v>
      </c>
      <c r="C34" s="46">
        <f t="shared" si="14"/>
        <v>0</v>
      </c>
      <c r="D34" s="12">
        <f t="shared" si="4"/>
        <v>0</v>
      </c>
      <c r="E34" s="47">
        <f t="shared" si="13"/>
        <v>0.50810757895007419</v>
      </c>
      <c r="F34" s="12">
        <f t="shared" si="0"/>
        <v>0</v>
      </c>
      <c r="G34" s="12">
        <f t="shared" si="5"/>
        <v>0</v>
      </c>
      <c r="I34" s="12">
        <f t="shared" si="6"/>
        <v>0</v>
      </c>
      <c r="J34" s="47">
        <f t="shared" si="7"/>
        <v>0.50810757895007419</v>
      </c>
      <c r="K34" s="12">
        <f t="shared" si="1"/>
        <v>0</v>
      </c>
      <c r="L34" s="12">
        <f t="shared" si="8"/>
        <v>0</v>
      </c>
      <c r="N34" s="12">
        <f t="shared" si="9"/>
        <v>0</v>
      </c>
      <c r="O34" s="47">
        <f t="shared" si="10"/>
        <v>0.50810757895007419</v>
      </c>
      <c r="P34" s="12">
        <f t="shared" si="2"/>
        <v>0</v>
      </c>
      <c r="Q34" s="12">
        <f t="shared" si="11"/>
        <v>0</v>
      </c>
    </row>
    <row r="35" spans="1:17" ht="12.75" x14ac:dyDescent="0.2">
      <c r="A35" s="5">
        <f t="shared" si="12"/>
        <v>7</v>
      </c>
      <c r="B35" s="5">
        <f t="shared" si="3"/>
        <v>7</v>
      </c>
      <c r="C35" s="46">
        <f t="shared" si="14"/>
        <v>0</v>
      </c>
      <c r="D35" s="12">
        <f t="shared" si="4"/>
        <v>0</v>
      </c>
      <c r="E35" s="47">
        <f t="shared" si="13"/>
        <v>0.44925515380201075</v>
      </c>
      <c r="F35" s="12">
        <f t="shared" si="0"/>
        <v>0</v>
      </c>
      <c r="G35" s="12">
        <f t="shared" si="5"/>
        <v>0</v>
      </c>
      <c r="I35" s="12">
        <f t="shared" si="6"/>
        <v>0</v>
      </c>
      <c r="J35" s="47">
        <f t="shared" si="7"/>
        <v>0.44925515380201075</v>
      </c>
      <c r="K35" s="12">
        <f t="shared" si="1"/>
        <v>0</v>
      </c>
      <c r="L35" s="12">
        <f t="shared" si="8"/>
        <v>0</v>
      </c>
      <c r="N35" s="12">
        <f t="shared" si="9"/>
        <v>0</v>
      </c>
      <c r="O35" s="47">
        <f t="shared" si="10"/>
        <v>0.44925515380201075</v>
      </c>
      <c r="P35" s="12">
        <f t="shared" si="2"/>
        <v>0</v>
      </c>
      <c r="Q35" s="12">
        <f t="shared" si="11"/>
        <v>0</v>
      </c>
    </row>
    <row r="36" spans="1:17" ht="12.75" x14ac:dyDescent="0.2">
      <c r="A36" s="5">
        <f t="shared" si="12"/>
        <v>8</v>
      </c>
      <c r="B36" s="5">
        <f t="shared" si="3"/>
        <v>8</v>
      </c>
      <c r="C36" s="46">
        <f t="shared" si="14"/>
        <v>0</v>
      </c>
      <c r="D36" s="12">
        <f t="shared" si="4"/>
        <v>0</v>
      </c>
      <c r="E36" s="47">
        <f t="shared" si="13"/>
        <v>0.39721941096552671</v>
      </c>
      <c r="F36" s="12">
        <f t="shared" si="0"/>
        <v>0</v>
      </c>
      <c r="G36" s="12">
        <f t="shared" si="5"/>
        <v>0</v>
      </c>
      <c r="I36" s="12">
        <f t="shared" si="6"/>
        <v>0</v>
      </c>
      <c r="J36" s="47">
        <f t="shared" si="7"/>
        <v>0.39721941096552671</v>
      </c>
      <c r="K36" s="12">
        <f t="shared" si="1"/>
        <v>0</v>
      </c>
      <c r="L36" s="12">
        <f t="shared" si="8"/>
        <v>0</v>
      </c>
      <c r="N36" s="12">
        <f t="shared" si="9"/>
        <v>0</v>
      </c>
      <c r="O36" s="47">
        <f t="shared" si="10"/>
        <v>0.39721941096552671</v>
      </c>
      <c r="P36" s="12">
        <f t="shared" si="2"/>
        <v>0</v>
      </c>
      <c r="Q36" s="12">
        <f t="shared" si="11"/>
        <v>0</v>
      </c>
    </row>
    <row r="37" spans="1:17" ht="12.75" x14ac:dyDescent="0.2">
      <c r="A37" s="5">
        <f t="shared" si="12"/>
        <v>9</v>
      </c>
      <c r="B37" s="5">
        <f t="shared" si="3"/>
        <v>9</v>
      </c>
      <c r="C37" s="46">
        <f t="shared" si="14"/>
        <v>0</v>
      </c>
      <c r="D37" s="12">
        <f t="shared" si="4"/>
        <v>0</v>
      </c>
      <c r="E37" s="47">
        <f t="shared" si="13"/>
        <v>0.3512107966096612</v>
      </c>
      <c r="F37" s="12">
        <f t="shared" si="0"/>
        <v>0</v>
      </c>
      <c r="G37" s="12">
        <f t="shared" si="5"/>
        <v>0</v>
      </c>
      <c r="I37" s="12">
        <f t="shared" si="6"/>
        <v>0</v>
      </c>
      <c r="J37" s="47">
        <f t="shared" si="7"/>
        <v>0.3512107966096612</v>
      </c>
      <c r="K37" s="12">
        <f t="shared" si="1"/>
        <v>0</v>
      </c>
      <c r="L37" s="12">
        <f t="shared" si="8"/>
        <v>0</v>
      </c>
      <c r="N37" s="12">
        <f t="shared" si="9"/>
        <v>0</v>
      </c>
      <c r="O37" s="47">
        <f t="shared" si="10"/>
        <v>0.3512107966096612</v>
      </c>
      <c r="P37" s="12">
        <f t="shared" si="2"/>
        <v>0</v>
      </c>
      <c r="Q37" s="12">
        <f t="shared" si="11"/>
        <v>0</v>
      </c>
    </row>
    <row r="38" spans="1:17" ht="12.75" x14ac:dyDescent="0.2">
      <c r="A38" s="5">
        <f t="shared" si="12"/>
        <v>10</v>
      </c>
      <c r="B38" s="5">
        <f t="shared" si="3"/>
        <v>10</v>
      </c>
      <c r="C38" s="46">
        <f t="shared" si="14"/>
        <v>0</v>
      </c>
      <c r="D38" s="12">
        <f t="shared" si="4"/>
        <v>0</v>
      </c>
      <c r="E38" s="47">
        <f t="shared" si="13"/>
        <v>0.3105312083197711</v>
      </c>
      <c r="F38" s="12">
        <f t="shared" si="0"/>
        <v>0</v>
      </c>
      <c r="G38" s="12">
        <f t="shared" si="5"/>
        <v>0</v>
      </c>
      <c r="I38" s="12">
        <f t="shared" si="6"/>
        <v>0</v>
      </c>
      <c r="J38" s="47">
        <f t="shared" si="7"/>
        <v>0.3105312083197711</v>
      </c>
      <c r="K38" s="12">
        <f t="shared" si="1"/>
        <v>0</v>
      </c>
      <c r="L38" s="12">
        <f t="shared" si="8"/>
        <v>0</v>
      </c>
      <c r="N38" s="12">
        <f t="shared" si="9"/>
        <v>0</v>
      </c>
      <c r="O38" s="47">
        <f t="shared" si="10"/>
        <v>0.3105312083197711</v>
      </c>
      <c r="P38" s="12">
        <f t="shared" si="2"/>
        <v>0</v>
      </c>
      <c r="Q38" s="12">
        <f t="shared" si="11"/>
        <v>0</v>
      </c>
    </row>
    <row r="39" spans="1:17" ht="12.75" x14ac:dyDescent="0.2">
      <c r="A39" s="5">
        <f t="shared" si="12"/>
        <v>11</v>
      </c>
      <c r="B39" s="5">
        <f t="shared" si="3"/>
        <v>11</v>
      </c>
      <c r="C39" s="46">
        <f t="shared" si="14"/>
        <v>0</v>
      </c>
      <c r="D39" s="12">
        <f t="shared" si="4"/>
        <v>0</v>
      </c>
      <c r="E39" s="47">
        <f t="shared" si="13"/>
        <v>0.27456340258158368</v>
      </c>
      <c r="F39" s="12">
        <f t="shared" si="0"/>
        <v>0</v>
      </c>
      <c r="G39" s="12">
        <f t="shared" si="5"/>
        <v>0</v>
      </c>
      <c r="I39" s="12">
        <f t="shared" si="6"/>
        <v>0</v>
      </c>
      <c r="J39" s="47">
        <f t="shared" si="7"/>
        <v>0.27456340258158368</v>
      </c>
      <c r="K39" s="12">
        <f t="shared" si="1"/>
        <v>0</v>
      </c>
      <c r="L39" s="12">
        <f t="shared" si="8"/>
        <v>0</v>
      </c>
      <c r="N39" s="12">
        <f t="shared" si="9"/>
        <v>0</v>
      </c>
      <c r="O39" s="47">
        <f t="shared" si="10"/>
        <v>0.27456340258158368</v>
      </c>
      <c r="P39" s="12">
        <f t="shared" si="2"/>
        <v>0</v>
      </c>
      <c r="Q39" s="12">
        <f t="shared" si="11"/>
        <v>0</v>
      </c>
    </row>
    <row r="40" spans="1:17" ht="12.75" x14ac:dyDescent="0.2">
      <c r="A40" s="5">
        <f t="shared" si="12"/>
        <v>12</v>
      </c>
      <c r="B40" s="5">
        <f t="shared" si="3"/>
        <v>12</v>
      </c>
      <c r="C40" s="46">
        <f t="shared" si="14"/>
        <v>0</v>
      </c>
      <c r="D40" s="12">
        <f t="shared" si="4"/>
        <v>0</v>
      </c>
      <c r="E40" s="47">
        <f t="shared" si="13"/>
        <v>0.24276162916143559</v>
      </c>
      <c r="F40" s="12">
        <f t="shared" si="0"/>
        <v>0</v>
      </c>
      <c r="G40" s="12">
        <f t="shared" si="5"/>
        <v>0</v>
      </c>
      <c r="I40" s="12">
        <f t="shared" si="6"/>
        <v>0</v>
      </c>
      <c r="J40" s="47">
        <f t="shared" si="7"/>
        <v>0.24276162916143559</v>
      </c>
      <c r="K40" s="12">
        <f t="shared" si="1"/>
        <v>0</v>
      </c>
      <c r="L40" s="12">
        <f t="shared" si="8"/>
        <v>0</v>
      </c>
      <c r="N40" s="12">
        <f t="shared" si="9"/>
        <v>0</v>
      </c>
      <c r="O40" s="47">
        <f t="shared" si="10"/>
        <v>0.24276162916143559</v>
      </c>
      <c r="P40" s="12">
        <f t="shared" si="2"/>
        <v>0</v>
      </c>
      <c r="Q40" s="12">
        <f t="shared" si="11"/>
        <v>0</v>
      </c>
    </row>
    <row r="41" spans="1:17" ht="12.75" x14ac:dyDescent="0.2">
      <c r="A41" s="5">
        <f t="shared" si="12"/>
        <v>13</v>
      </c>
      <c r="B41" s="5">
        <f t="shared" si="3"/>
        <v>13</v>
      </c>
      <c r="C41" s="46">
        <f t="shared" si="14"/>
        <v>0</v>
      </c>
      <c r="D41" s="12">
        <f t="shared" si="4"/>
        <v>0</v>
      </c>
      <c r="E41" s="47">
        <f t="shared" si="13"/>
        <v>0.21464335027536308</v>
      </c>
      <c r="F41" s="12">
        <f t="shared" si="0"/>
        <v>0</v>
      </c>
      <c r="G41" s="12">
        <f t="shared" si="5"/>
        <v>0</v>
      </c>
      <c r="I41" s="12">
        <f t="shared" si="6"/>
        <v>0</v>
      </c>
      <c r="J41" s="47">
        <f t="shared" si="7"/>
        <v>0.21464335027536308</v>
      </c>
      <c r="K41" s="12">
        <f t="shared" si="1"/>
        <v>0</v>
      </c>
      <c r="L41" s="12">
        <f t="shared" si="8"/>
        <v>0</v>
      </c>
      <c r="N41" s="12">
        <f t="shared" si="9"/>
        <v>0</v>
      </c>
      <c r="O41" s="47">
        <f t="shared" si="10"/>
        <v>0.21464335027536308</v>
      </c>
      <c r="P41" s="12">
        <f t="shared" si="2"/>
        <v>0</v>
      </c>
      <c r="Q41" s="12">
        <f t="shared" si="11"/>
        <v>0</v>
      </c>
    </row>
    <row r="42" spans="1:17" ht="12.75" x14ac:dyDescent="0.2">
      <c r="A42" s="5">
        <f t="shared" si="12"/>
        <v>14</v>
      </c>
      <c r="B42" s="5">
        <f t="shared" si="3"/>
        <v>14</v>
      </c>
      <c r="C42" s="46">
        <f t="shared" si="14"/>
        <v>0</v>
      </c>
      <c r="D42" s="12">
        <f t="shared" si="4"/>
        <v>0</v>
      </c>
      <c r="E42" s="47">
        <f t="shared" si="13"/>
        <v>0.18978191889952523</v>
      </c>
      <c r="F42" s="12">
        <f t="shared" si="0"/>
        <v>0</v>
      </c>
      <c r="G42" s="12">
        <f t="shared" si="5"/>
        <v>0</v>
      </c>
      <c r="I42" s="12">
        <f t="shared" si="6"/>
        <v>0</v>
      </c>
      <c r="J42" s="47">
        <f t="shared" si="7"/>
        <v>0.18978191889952523</v>
      </c>
      <c r="K42" s="12">
        <f t="shared" si="1"/>
        <v>0</v>
      </c>
      <c r="L42" s="12">
        <f t="shared" si="8"/>
        <v>0</v>
      </c>
      <c r="N42" s="12">
        <f t="shared" si="9"/>
        <v>0</v>
      </c>
      <c r="O42" s="47">
        <f t="shared" si="10"/>
        <v>0.18978191889952523</v>
      </c>
      <c r="P42" s="12">
        <f t="shared" si="2"/>
        <v>0</v>
      </c>
      <c r="Q42" s="12">
        <f t="shared" si="11"/>
        <v>0</v>
      </c>
    </row>
    <row r="43" spans="1:17" ht="12.75" x14ac:dyDescent="0.2">
      <c r="A43" s="5">
        <f t="shared" si="12"/>
        <v>15</v>
      </c>
      <c r="B43" s="5">
        <f t="shared" si="3"/>
        <v>15</v>
      </c>
      <c r="C43" s="46">
        <f t="shared" si="14"/>
        <v>0</v>
      </c>
      <c r="D43" s="12">
        <f t="shared" si="4"/>
        <v>0</v>
      </c>
      <c r="E43" s="47">
        <f t="shared" si="13"/>
        <v>0.16780010512778537</v>
      </c>
      <c r="F43" s="12">
        <f t="shared" si="0"/>
        <v>0</v>
      </c>
      <c r="G43" s="12">
        <f t="shared" si="5"/>
        <v>0</v>
      </c>
      <c r="I43" s="12">
        <f t="shared" si="6"/>
        <v>0</v>
      </c>
      <c r="J43" s="47">
        <f t="shared" si="7"/>
        <v>0.16780010512778537</v>
      </c>
      <c r="K43" s="12">
        <f t="shared" si="1"/>
        <v>0</v>
      </c>
      <c r="L43" s="12">
        <f t="shared" si="8"/>
        <v>0</v>
      </c>
      <c r="N43" s="12">
        <f t="shared" si="9"/>
        <v>0</v>
      </c>
      <c r="O43" s="47">
        <f t="shared" si="10"/>
        <v>0.16780010512778537</v>
      </c>
      <c r="P43" s="12">
        <f t="shared" si="2"/>
        <v>0</v>
      </c>
      <c r="Q43" s="12">
        <f t="shared" si="11"/>
        <v>0</v>
      </c>
    </row>
    <row r="44" spans="1:17" ht="12.75" x14ac:dyDescent="0.2">
      <c r="A44" s="5">
        <f t="shared" si="12"/>
        <v>16</v>
      </c>
      <c r="B44" s="5">
        <f t="shared" si="3"/>
        <v>16</v>
      </c>
      <c r="C44" s="46">
        <f t="shared" si="14"/>
        <v>0</v>
      </c>
      <c r="D44" s="12">
        <f t="shared" si="4"/>
        <v>0</v>
      </c>
      <c r="E44" s="47">
        <f t="shared" si="13"/>
        <v>0.14836437234994282</v>
      </c>
      <c r="F44" s="12">
        <f t="shared" si="0"/>
        <v>0</v>
      </c>
      <c r="G44" s="12">
        <f t="shared" si="5"/>
        <v>0</v>
      </c>
      <c r="I44" s="12">
        <f t="shared" si="6"/>
        <v>0</v>
      </c>
      <c r="J44" s="47">
        <f t="shared" si="7"/>
        <v>0.14836437234994282</v>
      </c>
      <c r="K44" s="12">
        <f t="shared" si="1"/>
        <v>0</v>
      </c>
      <c r="L44" s="12">
        <f t="shared" si="8"/>
        <v>0</v>
      </c>
      <c r="N44" s="12">
        <f t="shared" si="9"/>
        <v>0</v>
      </c>
      <c r="O44" s="47">
        <f t="shared" si="10"/>
        <v>0.14836437234994282</v>
      </c>
      <c r="P44" s="12">
        <f t="shared" si="2"/>
        <v>0</v>
      </c>
      <c r="Q44" s="12">
        <f t="shared" si="11"/>
        <v>0</v>
      </c>
    </row>
    <row r="45" spans="1:17" ht="12.75" x14ac:dyDescent="0.2">
      <c r="A45" s="5">
        <f t="shared" si="12"/>
        <v>17</v>
      </c>
      <c r="B45" s="5">
        <f t="shared" si="3"/>
        <v>17</v>
      </c>
      <c r="C45" s="46">
        <f t="shared" si="14"/>
        <v>0</v>
      </c>
      <c r="D45" s="12">
        <f t="shared" si="4"/>
        <v>0</v>
      </c>
      <c r="E45" s="47">
        <f t="shared" si="13"/>
        <v>0.13117981640136414</v>
      </c>
      <c r="F45" s="12">
        <f t="shared" si="0"/>
        <v>0</v>
      </c>
      <c r="G45" s="12">
        <f t="shared" si="5"/>
        <v>0</v>
      </c>
      <c r="I45" s="12">
        <f t="shared" si="6"/>
        <v>0</v>
      </c>
      <c r="J45" s="47">
        <f t="shared" si="7"/>
        <v>0.13117981640136414</v>
      </c>
      <c r="K45" s="12">
        <f t="shared" si="1"/>
        <v>0</v>
      </c>
      <c r="L45" s="12">
        <f t="shared" si="8"/>
        <v>0</v>
      </c>
      <c r="N45" s="12">
        <f t="shared" si="9"/>
        <v>0</v>
      </c>
      <c r="O45" s="47">
        <f t="shared" si="10"/>
        <v>0.13117981640136414</v>
      </c>
      <c r="P45" s="12">
        <f t="shared" si="2"/>
        <v>0</v>
      </c>
      <c r="Q45" s="12">
        <f t="shared" si="11"/>
        <v>0</v>
      </c>
    </row>
    <row r="46" spans="1:17" ht="12.75" x14ac:dyDescent="0.2">
      <c r="A46" s="5">
        <f t="shared" si="12"/>
        <v>18</v>
      </c>
      <c r="B46" s="5">
        <f t="shared" si="3"/>
        <v>18</v>
      </c>
      <c r="C46" s="46">
        <f t="shared" si="14"/>
        <v>0</v>
      </c>
      <c r="D46" s="12">
        <f t="shared" si="4"/>
        <v>0</v>
      </c>
      <c r="E46" s="47">
        <f t="shared" si="13"/>
        <v>0.11598569089422116</v>
      </c>
      <c r="F46" s="12">
        <f t="shared" si="0"/>
        <v>0</v>
      </c>
      <c r="G46" s="12">
        <f t="shared" si="5"/>
        <v>0</v>
      </c>
      <c r="I46" s="12">
        <f t="shared" si="6"/>
        <v>0</v>
      </c>
      <c r="J46" s="47">
        <f t="shared" si="7"/>
        <v>0.11598569089422116</v>
      </c>
      <c r="K46" s="12">
        <f t="shared" si="1"/>
        <v>0</v>
      </c>
      <c r="L46" s="12">
        <f t="shared" si="8"/>
        <v>0</v>
      </c>
      <c r="N46" s="12">
        <f t="shared" si="9"/>
        <v>0</v>
      </c>
      <c r="O46" s="47">
        <f t="shared" si="10"/>
        <v>0.11598569089422116</v>
      </c>
      <c r="P46" s="12">
        <f t="shared" si="2"/>
        <v>0</v>
      </c>
      <c r="Q46" s="12">
        <f t="shared" si="11"/>
        <v>0</v>
      </c>
    </row>
    <row r="47" spans="1:17" ht="12.75" x14ac:dyDescent="0.2">
      <c r="A47" s="5">
        <f t="shared" si="12"/>
        <v>19</v>
      </c>
      <c r="B47" s="5">
        <f t="shared" si="3"/>
        <v>19</v>
      </c>
      <c r="C47" s="46">
        <f t="shared" si="14"/>
        <v>0</v>
      </c>
      <c r="D47" s="12">
        <f t="shared" si="4"/>
        <v>0</v>
      </c>
      <c r="E47" s="47">
        <f t="shared" si="13"/>
        <v>0.10255145083485516</v>
      </c>
      <c r="F47" s="12">
        <f t="shared" si="0"/>
        <v>0</v>
      </c>
      <c r="G47" s="12">
        <f t="shared" si="5"/>
        <v>0</v>
      </c>
      <c r="I47" s="12">
        <f t="shared" si="6"/>
        <v>0</v>
      </c>
      <c r="J47" s="47">
        <f t="shared" si="7"/>
        <v>0.10255145083485516</v>
      </c>
      <c r="K47" s="12">
        <f t="shared" si="1"/>
        <v>0</v>
      </c>
      <c r="L47" s="12">
        <f t="shared" si="8"/>
        <v>0</v>
      </c>
      <c r="N47" s="12">
        <f t="shared" si="9"/>
        <v>0</v>
      </c>
      <c r="O47" s="47">
        <f t="shared" si="10"/>
        <v>0.10255145083485516</v>
      </c>
      <c r="P47" s="12">
        <f t="shared" si="2"/>
        <v>0</v>
      </c>
      <c r="Q47" s="12">
        <f t="shared" si="11"/>
        <v>0</v>
      </c>
    </row>
    <row r="48" spans="1:17" ht="12.75" x14ac:dyDescent="0.2">
      <c r="A48" s="5">
        <f t="shared" si="12"/>
        <v>20</v>
      </c>
      <c r="B48" s="5">
        <f t="shared" si="3"/>
        <v>20</v>
      </c>
      <c r="C48" s="46">
        <f t="shared" si="14"/>
        <v>0</v>
      </c>
      <c r="D48" s="12">
        <f t="shared" si="4"/>
        <v>0</v>
      </c>
      <c r="E48" s="47">
        <f t="shared" si="13"/>
        <v>9.0673254495893127E-2</v>
      </c>
      <c r="F48" s="12">
        <f t="shared" si="0"/>
        <v>0</v>
      </c>
      <c r="G48" s="12">
        <f t="shared" si="5"/>
        <v>0</v>
      </c>
      <c r="I48" s="12">
        <f t="shared" si="6"/>
        <v>0</v>
      </c>
      <c r="J48" s="47">
        <f t="shared" si="7"/>
        <v>9.0673254495893127E-2</v>
      </c>
      <c r="K48" s="12">
        <f t="shared" si="1"/>
        <v>0</v>
      </c>
      <c r="L48" s="12">
        <f t="shared" si="8"/>
        <v>0</v>
      </c>
      <c r="N48" s="12">
        <f t="shared" si="9"/>
        <v>0</v>
      </c>
      <c r="O48" s="47">
        <f t="shared" si="10"/>
        <v>9.0673254495893127E-2</v>
      </c>
      <c r="P48" s="12">
        <f t="shared" si="2"/>
        <v>0</v>
      </c>
      <c r="Q48" s="12">
        <f t="shared" si="11"/>
        <v>0</v>
      </c>
    </row>
    <row r="49" spans="1:17" ht="12.75" x14ac:dyDescent="0.2">
      <c r="A49" s="5">
        <f t="shared" si="12"/>
        <v>21</v>
      </c>
      <c r="B49" s="5">
        <f t="shared" si="3"/>
        <v>21</v>
      </c>
      <c r="C49" s="46">
        <f t="shared" si="14"/>
        <v>0</v>
      </c>
      <c r="D49" s="12">
        <f t="shared" si="4"/>
        <v>0</v>
      </c>
      <c r="E49" s="47">
        <f t="shared" si="13"/>
        <v>8.0170870464980684E-2</v>
      </c>
      <c r="F49" s="12">
        <f t="shared" si="0"/>
        <v>0</v>
      </c>
      <c r="G49" s="12">
        <f t="shared" si="5"/>
        <v>0</v>
      </c>
      <c r="I49" s="12">
        <f t="shared" si="6"/>
        <v>0</v>
      </c>
      <c r="J49" s="47">
        <f t="shared" si="7"/>
        <v>8.0170870464980684E-2</v>
      </c>
      <c r="K49" s="12">
        <f t="shared" si="1"/>
        <v>0</v>
      </c>
      <c r="L49" s="12">
        <f t="shared" si="8"/>
        <v>0</v>
      </c>
      <c r="N49" s="12">
        <f t="shared" si="9"/>
        <v>0</v>
      </c>
      <c r="O49" s="47">
        <f t="shared" si="10"/>
        <v>8.0170870464980684E-2</v>
      </c>
      <c r="P49" s="12">
        <f t="shared" si="2"/>
        <v>0</v>
      </c>
      <c r="Q49" s="12">
        <f t="shared" si="11"/>
        <v>0</v>
      </c>
    </row>
    <row r="50" spans="1:17" ht="12.75" x14ac:dyDescent="0.2">
      <c r="A50" s="5">
        <f t="shared" si="12"/>
        <v>22</v>
      </c>
      <c r="B50" s="5">
        <f t="shared" si="3"/>
        <v>22</v>
      </c>
      <c r="C50" s="46">
        <f t="shared" si="14"/>
        <v>0</v>
      </c>
      <c r="D50" s="12">
        <f t="shared" si="4"/>
        <v>0</v>
      </c>
      <c r="E50" s="47">
        <f t="shared" si="13"/>
        <v>7.0884942939859127E-2</v>
      </c>
      <c r="F50" s="12">
        <f t="shared" si="0"/>
        <v>0</v>
      </c>
      <c r="G50" s="12">
        <f t="shared" si="5"/>
        <v>0</v>
      </c>
      <c r="I50" s="12">
        <f t="shared" si="6"/>
        <v>0</v>
      </c>
      <c r="J50" s="47">
        <f t="shared" si="7"/>
        <v>7.0884942939859127E-2</v>
      </c>
      <c r="K50" s="12">
        <f t="shared" si="1"/>
        <v>0</v>
      </c>
      <c r="L50" s="12">
        <f t="shared" si="8"/>
        <v>0</v>
      </c>
      <c r="N50" s="12">
        <f t="shared" si="9"/>
        <v>0</v>
      </c>
      <c r="O50" s="47">
        <f t="shared" si="10"/>
        <v>7.0884942939859127E-2</v>
      </c>
      <c r="P50" s="12">
        <f t="shared" si="2"/>
        <v>0</v>
      </c>
      <c r="Q50" s="12">
        <f t="shared" si="11"/>
        <v>0</v>
      </c>
    </row>
    <row r="51" spans="1:17" ht="12.75" x14ac:dyDescent="0.2">
      <c r="A51" s="5">
        <f t="shared" si="12"/>
        <v>23</v>
      </c>
      <c r="B51" s="5">
        <f t="shared" si="3"/>
        <v>23</v>
      </c>
      <c r="C51" s="46">
        <f t="shared" si="14"/>
        <v>0</v>
      </c>
      <c r="D51" s="12">
        <f t="shared" si="4"/>
        <v>0</v>
      </c>
      <c r="E51" s="47">
        <f t="shared" si="13"/>
        <v>6.2674573775295436E-2</v>
      </c>
      <c r="F51" s="12">
        <f t="shared" si="0"/>
        <v>0</v>
      </c>
      <c r="G51" s="12">
        <f t="shared" si="5"/>
        <v>0</v>
      </c>
      <c r="I51" s="12">
        <f t="shared" si="6"/>
        <v>0</v>
      </c>
      <c r="J51" s="47">
        <f t="shared" si="7"/>
        <v>6.2674573775295436E-2</v>
      </c>
      <c r="K51" s="12">
        <f t="shared" si="1"/>
        <v>0</v>
      </c>
      <c r="L51" s="12">
        <f t="shared" si="8"/>
        <v>0</v>
      </c>
      <c r="N51" s="12">
        <f t="shared" si="9"/>
        <v>0</v>
      </c>
      <c r="O51" s="47">
        <f t="shared" si="10"/>
        <v>6.2674573775295436E-2</v>
      </c>
      <c r="P51" s="12">
        <f t="shared" si="2"/>
        <v>0</v>
      </c>
      <c r="Q51" s="12">
        <f t="shared" si="11"/>
        <v>0</v>
      </c>
    </row>
    <row r="52" spans="1:17" ht="12.75" x14ac:dyDescent="0.2">
      <c r="A52" s="5">
        <f t="shared" si="12"/>
        <v>24</v>
      </c>
      <c r="B52" s="5">
        <f t="shared" si="3"/>
        <v>24</v>
      </c>
      <c r="C52" s="46">
        <f t="shared" si="14"/>
        <v>0</v>
      </c>
      <c r="D52" s="12">
        <f t="shared" si="4"/>
        <v>0</v>
      </c>
      <c r="E52" s="47">
        <f t="shared" si="13"/>
        <v>5.5415184593541479E-2</v>
      </c>
      <c r="F52" s="12">
        <f t="shared" si="0"/>
        <v>0</v>
      </c>
      <c r="G52" s="12">
        <f t="shared" si="5"/>
        <v>0</v>
      </c>
      <c r="I52" s="12">
        <f t="shared" si="6"/>
        <v>0</v>
      </c>
      <c r="J52" s="47">
        <f t="shared" si="7"/>
        <v>5.5415184593541479E-2</v>
      </c>
      <c r="K52" s="12">
        <f t="shared" si="1"/>
        <v>0</v>
      </c>
      <c r="L52" s="12">
        <f t="shared" si="8"/>
        <v>0</v>
      </c>
      <c r="N52" s="12">
        <f t="shared" si="9"/>
        <v>0</v>
      </c>
      <c r="O52" s="47">
        <f t="shared" si="10"/>
        <v>5.5415184593541479E-2</v>
      </c>
      <c r="P52" s="12">
        <f t="shared" si="2"/>
        <v>0</v>
      </c>
      <c r="Q52" s="12">
        <f t="shared" si="11"/>
        <v>0</v>
      </c>
    </row>
    <row r="53" spans="1:17" ht="12.75" x14ac:dyDescent="0.2">
      <c r="A53" s="5">
        <f t="shared" si="12"/>
        <v>25</v>
      </c>
      <c r="B53" s="5">
        <f t="shared" si="3"/>
        <v>25</v>
      </c>
      <c r="C53" s="46">
        <f t="shared" si="14"/>
        <v>0</v>
      </c>
      <c r="D53" s="12">
        <f t="shared" si="4"/>
        <v>0</v>
      </c>
      <c r="E53" s="47">
        <f t="shared" si="13"/>
        <v>4.8996626519488502E-2</v>
      </c>
      <c r="F53" s="12">
        <f t="shared" si="0"/>
        <v>0</v>
      </c>
      <c r="G53" s="12">
        <f t="shared" si="5"/>
        <v>0</v>
      </c>
      <c r="I53" s="12">
        <f t="shared" si="6"/>
        <v>0</v>
      </c>
      <c r="J53" s="47">
        <f t="shared" si="7"/>
        <v>4.8996626519488502E-2</v>
      </c>
      <c r="K53" s="12">
        <f t="shared" si="1"/>
        <v>0</v>
      </c>
      <c r="L53" s="12">
        <f t="shared" si="8"/>
        <v>0</v>
      </c>
      <c r="N53" s="12">
        <f t="shared" si="9"/>
        <v>0</v>
      </c>
      <c r="O53" s="47">
        <f t="shared" si="10"/>
        <v>4.8996626519488502E-2</v>
      </c>
      <c r="P53" s="12">
        <f t="shared" si="2"/>
        <v>0</v>
      </c>
      <c r="Q53" s="12">
        <f t="shared" si="11"/>
        <v>0</v>
      </c>
    </row>
    <row r="54" spans="1:17" ht="12.75" x14ac:dyDescent="0.2">
      <c r="A54" s="5">
        <f t="shared" si="12"/>
        <v>26</v>
      </c>
      <c r="B54" s="5">
        <f t="shared" si="3"/>
        <v>26</v>
      </c>
      <c r="C54" s="46">
        <f t="shared" si="14"/>
        <v>0</v>
      </c>
      <c r="D54" s="12">
        <f t="shared" si="4"/>
        <v>0</v>
      </c>
      <c r="E54" s="47">
        <f t="shared" si="13"/>
        <v>4.3321508858964186E-2</v>
      </c>
      <c r="F54" s="12">
        <f t="shared" si="0"/>
        <v>0</v>
      </c>
      <c r="G54" s="12">
        <f t="shared" si="5"/>
        <v>0</v>
      </c>
      <c r="I54" s="12">
        <f t="shared" si="6"/>
        <v>0</v>
      </c>
      <c r="J54" s="47">
        <f t="shared" si="7"/>
        <v>4.3321508858964186E-2</v>
      </c>
      <c r="K54" s="12">
        <f t="shared" si="1"/>
        <v>0</v>
      </c>
      <c r="L54" s="12">
        <f t="shared" si="8"/>
        <v>0</v>
      </c>
      <c r="N54" s="12">
        <f t="shared" si="9"/>
        <v>0</v>
      </c>
      <c r="O54" s="47">
        <f t="shared" si="10"/>
        <v>4.3321508858964186E-2</v>
      </c>
      <c r="P54" s="12">
        <f t="shared" si="2"/>
        <v>0</v>
      </c>
      <c r="Q54" s="12">
        <f t="shared" si="11"/>
        <v>0</v>
      </c>
    </row>
    <row r="55" spans="1:17" ht="12.75" x14ac:dyDescent="0.2">
      <c r="A55" s="5">
        <f t="shared" si="12"/>
        <v>27</v>
      </c>
      <c r="B55" s="5">
        <f t="shared" si="3"/>
        <v>27</v>
      </c>
      <c r="C55" s="46">
        <f t="shared" si="14"/>
        <v>0</v>
      </c>
      <c r="D55" s="12">
        <f t="shared" si="4"/>
        <v>0</v>
      </c>
      <c r="E55" s="47">
        <f t="shared" si="13"/>
        <v>3.8303721360711043E-2</v>
      </c>
      <c r="F55" s="12">
        <f t="shared" si="0"/>
        <v>0</v>
      </c>
      <c r="G55" s="12">
        <f t="shared" si="5"/>
        <v>0</v>
      </c>
      <c r="I55" s="12">
        <f t="shared" si="6"/>
        <v>0</v>
      </c>
      <c r="J55" s="47">
        <f t="shared" si="7"/>
        <v>3.8303721360711043E-2</v>
      </c>
      <c r="K55" s="12">
        <f t="shared" si="1"/>
        <v>0</v>
      </c>
      <c r="L55" s="12">
        <f t="shared" si="8"/>
        <v>0</v>
      </c>
      <c r="N55" s="12">
        <f t="shared" si="9"/>
        <v>0</v>
      </c>
      <c r="O55" s="47">
        <f t="shared" si="10"/>
        <v>3.8303721360711043E-2</v>
      </c>
      <c r="P55" s="12">
        <f t="shared" si="2"/>
        <v>0</v>
      </c>
      <c r="Q55" s="12">
        <f t="shared" si="11"/>
        <v>0</v>
      </c>
    </row>
    <row r="56" spans="1:17" ht="12.75" x14ac:dyDescent="0.2">
      <c r="A56" s="5">
        <f t="shared" si="12"/>
        <v>28</v>
      </c>
      <c r="B56" s="5">
        <f t="shared" si="3"/>
        <v>28</v>
      </c>
      <c r="C56" s="46">
        <f t="shared" si="14"/>
        <v>0</v>
      </c>
      <c r="D56" s="12">
        <f t="shared" si="4"/>
        <v>0</v>
      </c>
      <c r="E56" s="47">
        <f t="shared" si="13"/>
        <v>3.3867127639885974E-2</v>
      </c>
      <c r="F56" s="12">
        <f t="shared" si="0"/>
        <v>0</v>
      </c>
      <c r="G56" s="12">
        <f t="shared" si="5"/>
        <v>0</v>
      </c>
      <c r="I56" s="12">
        <f t="shared" si="6"/>
        <v>0</v>
      </c>
      <c r="J56" s="47">
        <f t="shared" si="7"/>
        <v>3.3867127639885974E-2</v>
      </c>
      <c r="K56" s="12">
        <f t="shared" si="1"/>
        <v>0</v>
      </c>
      <c r="L56" s="12">
        <f t="shared" si="8"/>
        <v>0</v>
      </c>
      <c r="N56" s="12">
        <f t="shared" si="9"/>
        <v>0</v>
      </c>
      <c r="O56" s="47">
        <f t="shared" si="10"/>
        <v>3.3867127639885974E-2</v>
      </c>
      <c r="P56" s="12">
        <f t="shared" si="2"/>
        <v>0</v>
      </c>
      <c r="Q56" s="12">
        <f t="shared" si="11"/>
        <v>0</v>
      </c>
    </row>
    <row r="57" spans="1:17" ht="12.75" x14ac:dyDescent="0.2">
      <c r="A57" s="5">
        <f t="shared" si="12"/>
        <v>29</v>
      </c>
      <c r="B57" s="5">
        <f t="shared" si="3"/>
        <v>29</v>
      </c>
      <c r="C57" s="46">
        <f t="shared" si="14"/>
        <v>0</v>
      </c>
      <c r="D57" s="12">
        <f t="shared" si="4"/>
        <v>0</v>
      </c>
      <c r="E57" s="47">
        <f t="shared" si="13"/>
        <v>2.9944409938007056E-2</v>
      </c>
      <c r="F57" s="12">
        <f t="shared" si="0"/>
        <v>0</v>
      </c>
      <c r="G57" s="12">
        <f t="shared" si="5"/>
        <v>0</v>
      </c>
      <c r="I57" s="12">
        <f t="shared" si="6"/>
        <v>0</v>
      </c>
      <c r="J57" s="47">
        <f t="shared" si="7"/>
        <v>2.9944409938007056E-2</v>
      </c>
      <c r="K57" s="12">
        <f t="shared" si="1"/>
        <v>0</v>
      </c>
      <c r="L57" s="12">
        <f t="shared" si="8"/>
        <v>0</v>
      </c>
      <c r="N57" s="12">
        <f t="shared" si="9"/>
        <v>0</v>
      </c>
      <c r="O57" s="47">
        <f t="shared" si="10"/>
        <v>2.9944409938007056E-2</v>
      </c>
      <c r="P57" s="12">
        <f t="shared" si="2"/>
        <v>0</v>
      </c>
      <c r="Q57" s="12">
        <f t="shared" si="11"/>
        <v>0</v>
      </c>
    </row>
    <row r="58" spans="1:17" ht="12.75" x14ac:dyDescent="0.2">
      <c r="A58" s="5">
        <f t="shared" si="12"/>
        <v>30</v>
      </c>
      <c r="B58" s="5">
        <f t="shared" si="3"/>
        <v>30</v>
      </c>
      <c r="C58" s="46">
        <f t="shared" si="14"/>
        <v>0</v>
      </c>
      <c r="D58" s="12">
        <f t="shared" si="4"/>
        <v>0</v>
      </c>
      <c r="E58" s="47">
        <f t="shared" si="13"/>
        <v>2.6476047690545578E-2</v>
      </c>
      <c r="F58" s="12">
        <f t="shared" si="0"/>
        <v>0</v>
      </c>
      <c r="G58" s="12">
        <f t="shared" si="5"/>
        <v>0</v>
      </c>
      <c r="I58" s="12">
        <f t="shared" si="6"/>
        <v>0</v>
      </c>
      <c r="J58" s="47">
        <f t="shared" si="7"/>
        <v>2.6476047690545578E-2</v>
      </c>
      <c r="K58" s="12">
        <f t="shared" si="1"/>
        <v>0</v>
      </c>
      <c r="L58" s="12">
        <f t="shared" si="8"/>
        <v>0</v>
      </c>
      <c r="N58" s="12">
        <f t="shared" si="9"/>
        <v>0</v>
      </c>
      <c r="O58" s="47">
        <f t="shared" si="10"/>
        <v>2.6476047690545578E-2</v>
      </c>
      <c r="P58" s="12">
        <f t="shared" si="2"/>
        <v>0</v>
      </c>
      <c r="Q58" s="12">
        <f t="shared" si="11"/>
        <v>0</v>
      </c>
    </row>
    <row r="59" spans="1:17" ht="15.75" customHeight="1" x14ac:dyDescent="0.2">
      <c r="A59" s="5" t="s">
        <v>37</v>
      </c>
      <c r="F59" s="12"/>
      <c r="G59" s="12">
        <f>VLOOKUP(31,B29:Q58,6)</f>
        <v>0</v>
      </c>
      <c r="K59" s="12"/>
      <c r="L59" s="12">
        <f>VLOOKUP(31,B29:Q58,11)</f>
        <v>0</v>
      </c>
      <c r="P59" s="12"/>
      <c r="Q59" s="12">
        <f>VLOOKUP(31,B29:Q58,16)</f>
        <v>0</v>
      </c>
    </row>
    <row r="62" spans="1:17" ht="15.75" customHeight="1" x14ac:dyDescent="0.2">
      <c r="A62" s="5" t="s">
        <v>27</v>
      </c>
      <c r="D62" s="67" t="s">
        <v>1</v>
      </c>
      <c r="E62" s="66"/>
      <c r="F62" s="66"/>
      <c r="G62" s="66"/>
      <c r="I62" s="67" t="s">
        <v>2</v>
      </c>
      <c r="J62" s="66"/>
      <c r="K62" s="66"/>
      <c r="L62" s="66"/>
      <c r="N62" s="67" t="s">
        <v>3</v>
      </c>
      <c r="O62" s="66"/>
      <c r="P62" s="66"/>
      <c r="Q62" s="66"/>
    </row>
    <row r="63" spans="1:17" ht="15.75" customHeight="1" x14ac:dyDescent="0.2">
      <c r="A63" s="5" t="s">
        <v>18</v>
      </c>
      <c r="C63" s="5" t="s">
        <v>19</v>
      </c>
      <c r="D63" s="5" t="s">
        <v>32</v>
      </c>
      <c r="E63" s="5" t="s">
        <v>33</v>
      </c>
      <c r="F63" s="5" t="s">
        <v>34</v>
      </c>
      <c r="G63" s="5" t="s">
        <v>35</v>
      </c>
      <c r="I63" s="5" t="s">
        <v>32</v>
      </c>
      <c r="J63" s="5" t="s">
        <v>33</v>
      </c>
      <c r="K63" s="5" t="s">
        <v>34</v>
      </c>
      <c r="L63" s="5" t="s">
        <v>35</v>
      </c>
      <c r="N63" s="5" t="s">
        <v>32</v>
      </c>
      <c r="O63" s="5" t="s">
        <v>33</v>
      </c>
      <c r="P63" s="5" t="s">
        <v>34</v>
      </c>
      <c r="Q63" s="5" t="s">
        <v>35</v>
      </c>
    </row>
    <row r="64" spans="1:17" ht="15.75" customHeight="1" x14ac:dyDescent="0.2">
      <c r="A64" s="5">
        <v>1</v>
      </c>
      <c r="B64" s="5">
        <f>$C$24+A64</f>
        <v>1</v>
      </c>
      <c r="C64" s="46">
        <f>IF(($A64+$C$24)=2,($C$19+(0.5*$C$20)),IF(($A64+$C$24)=3,($C$20+(0.5*$C$21)),(1.5*$C$21)))</f>
        <v>0</v>
      </c>
      <c r="D64" s="48">
        <f>D15*(1-$C$64)</f>
        <v>0</v>
      </c>
      <c r="E64" s="47">
        <f>E29</f>
        <v>0.94030489627907465</v>
      </c>
      <c r="F64" s="48">
        <f>D64*E64</f>
        <v>0</v>
      </c>
      <c r="G64" s="48">
        <f>F64</f>
        <v>0</v>
      </c>
      <c r="I64" s="48">
        <f>I15*(1-$C$64)</f>
        <v>0</v>
      </c>
      <c r="J64" s="47">
        <f>J29</f>
        <v>0.94030489627907465</v>
      </c>
      <c r="K64" s="12">
        <f t="shared" ref="K64:K93" si="15">I64*J64</f>
        <v>0</v>
      </c>
      <c r="L64" s="12">
        <f>K64</f>
        <v>0</v>
      </c>
      <c r="N64" s="48">
        <f>N15*(1-$C$64)</f>
        <v>0</v>
      </c>
      <c r="O64" s="47">
        <f>O29</f>
        <v>0.94030489627907465</v>
      </c>
      <c r="P64" s="12">
        <f t="shared" ref="P64:P93" si="16">N64*O64</f>
        <v>0</v>
      </c>
      <c r="Q64" s="12">
        <f>P64</f>
        <v>0</v>
      </c>
    </row>
    <row r="65" spans="1:17" ht="15.75" customHeight="1" x14ac:dyDescent="0.2">
      <c r="A65" s="5">
        <f>A64+1</f>
        <v>2</v>
      </c>
      <c r="B65" s="5">
        <f t="shared" ref="B65:B93" si="17">$C$24+A65</f>
        <v>2</v>
      </c>
      <c r="C65" s="46">
        <f>IF(($A65+$C$24)=3,($C$20*0.5+C21*0.5),$C$21)</f>
        <v>0</v>
      </c>
      <c r="D65" s="12">
        <f t="shared" ref="D65:D93" si="18">D64*(1-$C65)</f>
        <v>0</v>
      </c>
      <c r="E65" s="47">
        <f t="shared" ref="E65:E93" si="19">E30</f>
        <v>0.83139248123702447</v>
      </c>
      <c r="F65" s="12">
        <f t="shared" ref="F65:F93" si="20">D65*E65</f>
        <v>0</v>
      </c>
      <c r="G65" s="12">
        <f t="shared" ref="G65:G93" si="21">G64+F65</f>
        <v>0</v>
      </c>
      <c r="I65" s="12">
        <f t="shared" ref="I65:I93" si="22">I64*(1-$C65)</f>
        <v>0</v>
      </c>
      <c r="J65" s="47">
        <f t="shared" ref="J65:J93" si="23">J30</f>
        <v>0.83139248123702447</v>
      </c>
      <c r="K65" s="12">
        <f t="shared" si="15"/>
        <v>0</v>
      </c>
      <c r="L65" s="12">
        <f t="shared" ref="L65:L93" si="24">L64+K65</f>
        <v>0</v>
      </c>
      <c r="N65" s="12">
        <f t="shared" ref="N65:N93" si="25">N64*(1-$C65)</f>
        <v>0</v>
      </c>
      <c r="O65" s="47">
        <f t="shared" ref="O65:O93" si="26">O30</f>
        <v>0.83139248123702447</v>
      </c>
      <c r="P65" s="12">
        <f t="shared" si="16"/>
        <v>0</v>
      </c>
      <c r="Q65" s="12">
        <f t="shared" ref="Q65:Q93" si="27">Q64+P65</f>
        <v>0</v>
      </c>
    </row>
    <row r="66" spans="1:17" ht="15.75" customHeight="1" x14ac:dyDescent="0.2">
      <c r="A66" s="5">
        <f t="shared" ref="A66:A93" si="28">A65+1</f>
        <v>3</v>
      </c>
      <c r="B66" s="5">
        <f t="shared" si="17"/>
        <v>3</v>
      </c>
      <c r="C66" s="46">
        <f>C57</f>
        <v>0</v>
      </c>
      <c r="D66" s="12">
        <f t="shared" si="18"/>
        <v>0</v>
      </c>
      <c r="E66" s="47">
        <f t="shared" si="19"/>
        <v>0.73509503203980942</v>
      </c>
      <c r="F66" s="12">
        <f t="shared" si="20"/>
        <v>0</v>
      </c>
      <c r="G66" s="12">
        <f t="shared" si="21"/>
        <v>0</v>
      </c>
      <c r="I66" s="12">
        <f t="shared" si="22"/>
        <v>0</v>
      </c>
      <c r="J66" s="47">
        <f t="shared" si="23"/>
        <v>0.73509503203980942</v>
      </c>
      <c r="K66" s="12">
        <f t="shared" si="15"/>
        <v>0</v>
      </c>
      <c r="L66" s="12">
        <f t="shared" si="24"/>
        <v>0</v>
      </c>
      <c r="N66" s="12">
        <f t="shared" si="25"/>
        <v>0</v>
      </c>
      <c r="O66" s="47">
        <f t="shared" si="26"/>
        <v>0.73509503203980942</v>
      </c>
      <c r="P66" s="12">
        <f t="shared" si="16"/>
        <v>0</v>
      </c>
      <c r="Q66" s="12">
        <f t="shared" si="27"/>
        <v>0</v>
      </c>
    </row>
    <row r="67" spans="1:17" ht="15.75" customHeight="1" x14ac:dyDescent="0.2">
      <c r="A67" s="5">
        <f t="shared" si="28"/>
        <v>4</v>
      </c>
      <c r="B67" s="5">
        <f t="shared" si="17"/>
        <v>4</v>
      </c>
      <c r="C67" s="46">
        <f t="shared" ref="C67:C93" si="29">IF(($A67+$C$24)=2,$C$19,IF(($A67+$C$24)=3,$C$20,$C$21))</f>
        <v>0</v>
      </c>
      <c r="D67" s="12">
        <f t="shared" si="18"/>
        <v>0</v>
      </c>
      <c r="E67" s="47">
        <f t="shared" si="19"/>
        <v>0.64995139879735586</v>
      </c>
      <c r="F67" s="12">
        <f t="shared" si="20"/>
        <v>0</v>
      </c>
      <c r="G67" s="12">
        <f t="shared" si="21"/>
        <v>0</v>
      </c>
      <c r="I67" s="12">
        <f t="shared" si="22"/>
        <v>0</v>
      </c>
      <c r="J67" s="47">
        <f t="shared" si="23"/>
        <v>0.64995139879735586</v>
      </c>
      <c r="K67" s="12">
        <f t="shared" si="15"/>
        <v>0</v>
      </c>
      <c r="L67" s="12">
        <f t="shared" si="24"/>
        <v>0</v>
      </c>
      <c r="N67" s="12">
        <f t="shared" si="25"/>
        <v>0</v>
      </c>
      <c r="O67" s="47">
        <f t="shared" si="26"/>
        <v>0.64995139879735586</v>
      </c>
      <c r="P67" s="12">
        <f t="shared" si="16"/>
        <v>0</v>
      </c>
      <c r="Q67" s="12">
        <f t="shared" si="27"/>
        <v>0</v>
      </c>
    </row>
    <row r="68" spans="1:17" ht="15.75" customHeight="1" x14ac:dyDescent="0.2">
      <c r="A68" s="5">
        <f t="shared" si="28"/>
        <v>5</v>
      </c>
      <c r="B68" s="5">
        <f t="shared" si="17"/>
        <v>5</v>
      </c>
      <c r="C68" s="46">
        <f t="shared" si="29"/>
        <v>0</v>
      </c>
      <c r="D68" s="12">
        <f t="shared" si="18"/>
        <v>0</v>
      </c>
      <c r="E68" s="47">
        <f t="shared" si="19"/>
        <v>0.57466967179253392</v>
      </c>
      <c r="F68" s="12">
        <f t="shared" si="20"/>
        <v>0</v>
      </c>
      <c r="G68" s="12">
        <f t="shared" si="21"/>
        <v>0</v>
      </c>
      <c r="I68" s="12">
        <f t="shared" si="22"/>
        <v>0</v>
      </c>
      <c r="J68" s="47">
        <f t="shared" si="23"/>
        <v>0.57466967179253392</v>
      </c>
      <c r="K68" s="12">
        <f t="shared" si="15"/>
        <v>0</v>
      </c>
      <c r="L68" s="12">
        <f t="shared" si="24"/>
        <v>0</v>
      </c>
      <c r="N68" s="12">
        <f t="shared" si="25"/>
        <v>0</v>
      </c>
      <c r="O68" s="47">
        <f t="shared" si="26"/>
        <v>0.57466967179253392</v>
      </c>
      <c r="P68" s="12">
        <f t="shared" si="16"/>
        <v>0</v>
      </c>
      <c r="Q68" s="12">
        <f t="shared" si="27"/>
        <v>0</v>
      </c>
    </row>
    <row r="69" spans="1:17" ht="15.75" customHeight="1" x14ac:dyDescent="0.2">
      <c r="A69" s="5">
        <f t="shared" si="28"/>
        <v>6</v>
      </c>
      <c r="B69" s="5">
        <f t="shared" si="17"/>
        <v>6</v>
      </c>
      <c r="C69" s="46">
        <f t="shared" si="29"/>
        <v>0</v>
      </c>
      <c r="D69" s="12">
        <f t="shared" si="18"/>
        <v>0</v>
      </c>
      <c r="E69" s="47">
        <f t="shared" si="19"/>
        <v>0.50810757895007419</v>
      </c>
      <c r="F69" s="12">
        <f t="shared" si="20"/>
        <v>0</v>
      </c>
      <c r="G69" s="12">
        <f t="shared" si="21"/>
        <v>0</v>
      </c>
      <c r="I69" s="12">
        <f t="shared" si="22"/>
        <v>0</v>
      </c>
      <c r="J69" s="47">
        <f t="shared" si="23"/>
        <v>0.50810757895007419</v>
      </c>
      <c r="K69" s="12">
        <f t="shared" si="15"/>
        <v>0</v>
      </c>
      <c r="L69" s="12">
        <f t="shared" si="24"/>
        <v>0</v>
      </c>
      <c r="N69" s="12">
        <f t="shared" si="25"/>
        <v>0</v>
      </c>
      <c r="O69" s="47">
        <f t="shared" si="26"/>
        <v>0.50810757895007419</v>
      </c>
      <c r="P69" s="12">
        <f t="shared" si="16"/>
        <v>0</v>
      </c>
      <c r="Q69" s="12">
        <f t="shared" si="27"/>
        <v>0</v>
      </c>
    </row>
    <row r="70" spans="1:17" ht="15.75" customHeight="1" x14ac:dyDescent="0.2">
      <c r="A70" s="5">
        <f t="shared" si="28"/>
        <v>7</v>
      </c>
      <c r="B70" s="5">
        <f t="shared" si="17"/>
        <v>7</v>
      </c>
      <c r="C70" s="46">
        <f t="shared" si="29"/>
        <v>0</v>
      </c>
      <c r="D70" s="12">
        <f t="shared" si="18"/>
        <v>0</v>
      </c>
      <c r="E70" s="47">
        <f t="shared" si="19"/>
        <v>0.44925515380201075</v>
      </c>
      <c r="F70" s="12">
        <f t="shared" si="20"/>
        <v>0</v>
      </c>
      <c r="G70" s="12">
        <f t="shared" si="21"/>
        <v>0</v>
      </c>
      <c r="I70" s="12">
        <f t="shared" si="22"/>
        <v>0</v>
      </c>
      <c r="J70" s="47">
        <f t="shared" si="23"/>
        <v>0.44925515380201075</v>
      </c>
      <c r="K70" s="12">
        <f t="shared" si="15"/>
        <v>0</v>
      </c>
      <c r="L70" s="12">
        <f t="shared" si="24"/>
        <v>0</v>
      </c>
      <c r="N70" s="12">
        <f t="shared" si="25"/>
        <v>0</v>
      </c>
      <c r="O70" s="47">
        <f t="shared" si="26"/>
        <v>0.44925515380201075</v>
      </c>
      <c r="P70" s="12">
        <f t="shared" si="16"/>
        <v>0</v>
      </c>
      <c r="Q70" s="12">
        <f t="shared" si="27"/>
        <v>0</v>
      </c>
    </row>
    <row r="71" spans="1:17" ht="15.75" customHeight="1" x14ac:dyDescent="0.2">
      <c r="A71" s="5">
        <f t="shared" si="28"/>
        <v>8</v>
      </c>
      <c r="B71" s="5">
        <f t="shared" si="17"/>
        <v>8</v>
      </c>
      <c r="C71" s="46">
        <f t="shared" si="29"/>
        <v>0</v>
      </c>
      <c r="D71" s="12">
        <f t="shared" si="18"/>
        <v>0</v>
      </c>
      <c r="E71" s="47">
        <f t="shared" si="19"/>
        <v>0.39721941096552671</v>
      </c>
      <c r="F71" s="12">
        <f t="shared" si="20"/>
        <v>0</v>
      </c>
      <c r="G71" s="12">
        <f t="shared" si="21"/>
        <v>0</v>
      </c>
      <c r="I71" s="12">
        <f t="shared" si="22"/>
        <v>0</v>
      </c>
      <c r="J71" s="47">
        <f t="shared" si="23"/>
        <v>0.39721941096552671</v>
      </c>
      <c r="K71" s="12">
        <f t="shared" si="15"/>
        <v>0</v>
      </c>
      <c r="L71" s="12">
        <f t="shared" si="24"/>
        <v>0</v>
      </c>
      <c r="N71" s="12">
        <f t="shared" si="25"/>
        <v>0</v>
      </c>
      <c r="O71" s="47">
        <f t="shared" si="26"/>
        <v>0.39721941096552671</v>
      </c>
      <c r="P71" s="12">
        <f t="shared" si="16"/>
        <v>0</v>
      </c>
      <c r="Q71" s="12">
        <f t="shared" si="27"/>
        <v>0</v>
      </c>
    </row>
    <row r="72" spans="1:17" ht="15.75" customHeight="1" x14ac:dyDescent="0.2">
      <c r="A72" s="5">
        <f t="shared" si="28"/>
        <v>9</v>
      </c>
      <c r="B72" s="5">
        <f t="shared" si="17"/>
        <v>9</v>
      </c>
      <c r="C72" s="46">
        <f t="shared" si="29"/>
        <v>0</v>
      </c>
      <c r="D72" s="12">
        <f t="shared" si="18"/>
        <v>0</v>
      </c>
      <c r="E72" s="47">
        <f t="shared" si="19"/>
        <v>0.3512107966096612</v>
      </c>
      <c r="F72" s="12">
        <f t="shared" si="20"/>
        <v>0</v>
      </c>
      <c r="G72" s="12">
        <f t="shared" si="21"/>
        <v>0</v>
      </c>
      <c r="I72" s="12">
        <f t="shared" si="22"/>
        <v>0</v>
      </c>
      <c r="J72" s="47">
        <f t="shared" si="23"/>
        <v>0.3512107966096612</v>
      </c>
      <c r="K72" s="12">
        <f t="shared" si="15"/>
        <v>0</v>
      </c>
      <c r="L72" s="12">
        <f t="shared" si="24"/>
        <v>0</v>
      </c>
      <c r="N72" s="12">
        <f t="shared" si="25"/>
        <v>0</v>
      </c>
      <c r="O72" s="47">
        <f t="shared" si="26"/>
        <v>0.3512107966096612</v>
      </c>
      <c r="P72" s="12">
        <f t="shared" si="16"/>
        <v>0</v>
      </c>
      <c r="Q72" s="12">
        <f t="shared" si="27"/>
        <v>0</v>
      </c>
    </row>
    <row r="73" spans="1:17" ht="15.75" customHeight="1" x14ac:dyDescent="0.2">
      <c r="A73" s="5">
        <f t="shared" si="28"/>
        <v>10</v>
      </c>
      <c r="B73" s="5">
        <f t="shared" si="17"/>
        <v>10</v>
      </c>
      <c r="C73" s="46">
        <f t="shared" si="29"/>
        <v>0</v>
      </c>
      <c r="D73" s="12">
        <f t="shared" si="18"/>
        <v>0</v>
      </c>
      <c r="E73" s="47">
        <f t="shared" si="19"/>
        <v>0.3105312083197711</v>
      </c>
      <c r="F73" s="12">
        <f t="shared" si="20"/>
        <v>0</v>
      </c>
      <c r="G73" s="12">
        <f t="shared" si="21"/>
        <v>0</v>
      </c>
      <c r="I73" s="12">
        <f t="shared" si="22"/>
        <v>0</v>
      </c>
      <c r="J73" s="47">
        <f t="shared" si="23"/>
        <v>0.3105312083197711</v>
      </c>
      <c r="K73" s="12">
        <f t="shared" si="15"/>
        <v>0</v>
      </c>
      <c r="L73" s="12">
        <f t="shared" si="24"/>
        <v>0</v>
      </c>
      <c r="N73" s="12">
        <f t="shared" si="25"/>
        <v>0</v>
      </c>
      <c r="O73" s="47">
        <f t="shared" si="26"/>
        <v>0.3105312083197711</v>
      </c>
      <c r="P73" s="12">
        <f t="shared" si="16"/>
        <v>0</v>
      </c>
      <c r="Q73" s="12">
        <f t="shared" si="27"/>
        <v>0</v>
      </c>
    </row>
    <row r="74" spans="1:17" ht="15.75" customHeight="1" x14ac:dyDescent="0.2">
      <c r="A74" s="5">
        <f t="shared" si="28"/>
        <v>11</v>
      </c>
      <c r="B74" s="5">
        <f t="shared" si="17"/>
        <v>11</v>
      </c>
      <c r="C74" s="46">
        <f t="shared" si="29"/>
        <v>0</v>
      </c>
      <c r="D74" s="12">
        <f t="shared" si="18"/>
        <v>0</v>
      </c>
      <c r="E74" s="47">
        <f t="shared" si="19"/>
        <v>0.27456340258158368</v>
      </c>
      <c r="F74" s="12">
        <f t="shared" si="20"/>
        <v>0</v>
      </c>
      <c r="G74" s="12">
        <f t="shared" si="21"/>
        <v>0</v>
      </c>
      <c r="I74" s="12">
        <f t="shared" si="22"/>
        <v>0</v>
      </c>
      <c r="J74" s="47">
        <f t="shared" si="23"/>
        <v>0.27456340258158368</v>
      </c>
      <c r="K74" s="12">
        <f t="shared" si="15"/>
        <v>0</v>
      </c>
      <c r="L74" s="12">
        <f t="shared" si="24"/>
        <v>0</v>
      </c>
      <c r="N74" s="12">
        <f t="shared" si="25"/>
        <v>0</v>
      </c>
      <c r="O74" s="47">
        <f t="shared" si="26"/>
        <v>0.27456340258158368</v>
      </c>
      <c r="P74" s="12">
        <f t="shared" si="16"/>
        <v>0</v>
      </c>
      <c r="Q74" s="12">
        <f t="shared" si="27"/>
        <v>0</v>
      </c>
    </row>
    <row r="75" spans="1:17" ht="15.75" customHeight="1" x14ac:dyDescent="0.2">
      <c r="A75" s="5">
        <f t="shared" si="28"/>
        <v>12</v>
      </c>
      <c r="B75" s="5">
        <f t="shared" si="17"/>
        <v>12</v>
      </c>
      <c r="C75" s="46">
        <f t="shared" si="29"/>
        <v>0</v>
      </c>
      <c r="D75" s="12">
        <f t="shared" si="18"/>
        <v>0</v>
      </c>
      <c r="E75" s="47">
        <f t="shared" si="19"/>
        <v>0.24276162916143559</v>
      </c>
      <c r="F75" s="12">
        <f t="shared" si="20"/>
        <v>0</v>
      </c>
      <c r="G75" s="12">
        <f t="shared" si="21"/>
        <v>0</v>
      </c>
      <c r="I75" s="12">
        <f t="shared" si="22"/>
        <v>0</v>
      </c>
      <c r="J75" s="47">
        <f t="shared" si="23"/>
        <v>0.24276162916143559</v>
      </c>
      <c r="K75" s="12">
        <f t="shared" si="15"/>
        <v>0</v>
      </c>
      <c r="L75" s="12">
        <f t="shared" si="24"/>
        <v>0</v>
      </c>
      <c r="N75" s="12">
        <f t="shared" si="25"/>
        <v>0</v>
      </c>
      <c r="O75" s="47">
        <f t="shared" si="26"/>
        <v>0.24276162916143559</v>
      </c>
      <c r="P75" s="12">
        <f t="shared" si="16"/>
        <v>0</v>
      </c>
      <c r="Q75" s="12">
        <f t="shared" si="27"/>
        <v>0</v>
      </c>
    </row>
    <row r="76" spans="1:17" ht="15.75" customHeight="1" x14ac:dyDescent="0.2">
      <c r="A76" s="5">
        <f t="shared" si="28"/>
        <v>13</v>
      </c>
      <c r="B76" s="5">
        <f t="shared" si="17"/>
        <v>13</v>
      </c>
      <c r="C76" s="46">
        <f t="shared" si="29"/>
        <v>0</v>
      </c>
      <c r="D76" s="12">
        <f t="shared" si="18"/>
        <v>0</v>
      </c>
      <c r="E76" s="47">
        <f t="shared" si="19"/>
        <v>0.21464335027536308</v>
      </c>
      <c r="F76" s="12">
        <f t="shared" si="20"/>
        <v>0</v>
      </c>
      <c r="G76" s="12">
        <f t="shared" si="21"/>
        <v>0</v>
      </c>
      <c r="I76" s="12">
        <f t="shared" si="22"/>
        <v>0</v>
      </c>
      <c r="J76" s="47">
        <f t="shared" si="23"/>
        <v>0.21464335027536308</v>
      </c>
      <c r="K76" s="12">
        <f t="shared" si="15"/>
        <v>0</v>
      </c>
      <c r="L76" s="12">
        <f t="shared" si="24"/>
        <v>0</v>
      </c>
      <c r="N76" s="12">
        <f t="shared" si="25"/>
        <v>0</v>
      </c>
      <c r="O76" s="47">
        <f t="shared" si="26"/>
        <v>0.21464335027536308</v>
      </c>
      <c r="P76" s="12">
        <f t="shared" si="16"/>
        <v>0</v>
      </c>
      <c r="Q76" s="12">
        <f t="shared" si="27"/>
        <v>0</v>
      </c>
    </row>
    <row r="77" spans="1:17" ht="15.75" customHeight="1" x14ac:dyDescent="0.2">
      <c r="A77" s="5">
        <f t="shared" si="28"/>
        <v>14</v>
      </c>
      <c r="B77" s="5">
        <f t="shared" si="17"/>
        <v>14</v>
      </c>
      <c r="C77" s="46">
        <f t="shared" si="29"/>
        <v>0</v>
      </c>
      <c r="D77" s="12">
        <f t="shared" si="18"/>
        <v>0</v>
      </c>
      <c r="E77" s="47">
        <f t="shared" si="19"/>
        <v>0.18978191889952523</v>
      </c>
      <c r="F77" s="12">
        <f t="shared" si="20"/>
        <v>0</v>
      </c>
      <c r="G77" s="12">
        <f t="shared" si="21"/>
        <v>0</v>
      </c>
      <c r="I77" s="12">
        <f t="shared" si="22"/>
        <v>0</v>
      </c>
      <c r="J77" s="47">
        <f t="shared" si="23"/>
        <v>0.18978191889952523</v>
      </c>
      <c r="K77" s="12">
        <f t="shared" si="15"/>
        <v>0</v>
      </c>
      <c r="L77" s="12">
        <f t="shared" si="24"/>
        <v>0</v>
      </c>
      <c r="N77" s="12">
        <f t="shared" si="25"/>
        <v>0</v>
      </c>
      <c r="O77" s="47">
        <f t="shared" si="26"/>
        <v>0.18978191889952523</v>
      </c>
      <c r="P77" s="12">
        <f t="shared" si="16"/>
        <v>0</v>
      </c>
      <c r="Q77" s="12">
        <f t="shared" si="27"/>
        <v>0</v>
      </c>
    </row>
    <row r="78" spans="1:17" ht="15.75" customHeight="1" x14ac:dyDescent="0.2">
      <c r="A78" s="5">
        <f t="shared" si="28"/>
        <v>15</v>
      </c>
      <c r="B78" s="5">
        <f t="shared" si="17"/>
        <v>15</v>
      </c>
      <c r="C78" s="46">
        <f t="shared" si="29"/>
        <v>0</v>
      </c>
      <c r="D78" s="12">
        <f t="shared" si="18"/>
        <v>0</v>
      </c>
      <c r="E78" s="47">
        <f t="shared" si="19"/>
        <v>0.16780010512778537</v>
      </c>
      <c r="F78" s="12">
        <f t="shared" si="20"/>
        <v>0</v>
      </c>
      <c r="G78" s="12">
        <f t="shared" si="21"/>
        <v>0</v>
      </c>
      <c r="I78" s="12">
        <f t="shared" si="22"/>
        <v>0</v>
      </c>
      <c r="J78" s="47">
        <f t="shared" si="23"/>
        <v>0.16780010512778537</v>
      </c>
      <c r="K78" s="12">
        <f t="shared" si="15"/>
        <v>0</v>
      </c>
      <c r="L78" s="12">
        <f t="shared" si="24"/>
        <v>0</v>
      </c>
      <c r="N78" s="12">
        <f t="shared" si="25"/>
        <v>0</v>
      </c>
      <c r="O78" s="47">
        <f t="shared" si="26"/>
        <v>0.16780010512778537</v>
      </c>
      <c r="P78" s="12">
        <f t="shared" si="16"/>
        <v>0</v>
      </c>
      <c r="Q78" s="12">
        <f t="shared" si="27"/>
        <v>0</v>
      </c>
    </row>
    <row r="79" spans="1:17" ht="15.75" customHeight="1" x14ac:dyDescent="0.2">
      <c r="A79" s="5">
        <f t="shared" si="28"/>
        <v>16</v>
      </c>
      <c r="B79" s="5">
        <f t="shared" si="17"/>
        <v>16</v>
      </c>
      <c r="C79" s="46">
        <f t="shared" si="29"/>
        <v>0</v>
      </c>
      <c r="D79" s="12">
        <f t="shared" si="18"/>
        <v>0</v>
      </c>
      <c r="E79" s="47">
        <f t="shared" si="19"/>
        <v>0.14836437234994282</v>
      </c>
      <c r="F79" s="12">
        <f t="shared" si="20"/>
        <v>0</v>
      </c>
      <c r="G79" s="12">
        <f t="shared" si="21"/>
        <v>0</v>
      </c>
      <c r="I79" s="12">
        <f t="shared" si="22"/>
        <v>0</v>
      </c>
      <c r="J79" s="47">
        <f t="shared" si="23"/>
        <v>0.14836437234994282</v>
      </c>
      <c r="K79" s="12">
        <f t="shared" si="15"/>
        <v>0</v>
      </c>
      <c r="L79" s="12">
        <f t="shared" si="24"/>
        <v>0</v>
      </c>
      <c r="N79" s="12">
        <f t="shared" si="25"/>
        <v>0</v>
      </c>
      <c r="O79" s="47">
        <f t="shared" si="26"/>
        <v>0.14836437234994282</v>
      </c>
      <c r="P79" s="12">
        <f t="shared" si="16"/>
        <v>0</v>
      </c>
      <c r="Q79" s="12">
        <f t="shared" si="27"/>
        <v>0</v>
      </c>
    </row>
    <row r="80" spans="1:17" ht="15.75" customHeight="1" x14ac:dyDescent="0.2">
      <c r="A80" s="5">
        <f t="shared" si="28"/>
        <v>17</v>
      </c>
      <c r="B80" s="5">
        <f t="shared" si="17"/>
        <v>17</v>
      </c>
      <c r="C80" s="46">
        <f t="shared" si="29"/>
        <v>0</v>
      </c>
      <c r="D80" s="12">
        <f t="shared" si="18"/>
        <v>0</v>
      </c>
      <c r="E80" s="47">
        <f t="shared" si="19"/>
        <v>0.13117981640136414</v>
      </c>
      <c r="F80" s="12">
        <f t="shared" si="20"/>
        <v>0</v>
      </c>
      <c r="G80" s="12">
        <f t="shared" si="21"/>
        <v>0</v>
      </c>
      <c r="I80" s="12">
        <f t="shared" si="22"/>
        <v>0</v>
      </c>
      <c r="J80" s="47">
        <f t="shared" si="23"/>
        <v>0.13117981640136414</v>
      </c>
      <c r="K80" s="12">
        <f t="shared" si="15"/>
        <v>0</v>
      </c>
      <c r="L80" s="12">
        <f t="shared" si="24"/>
        <v>0</v>
      </c>
      <c r="N80" s="12">
        <f t="shared" si="25"/>
        <v>0</v>
      </c>
      <c r="O80" s="47">
        <f t="shared" si="26"/>
        <v>0.13117981640136414</v>
      </c>
      <c r="P80" s="12">
        <f t="shared" si="16"/>
        <v>0</v>
      </c>
      <c r="Q80" s="12">
        <f t="shared" si="27"/>
        <v>0</v>
      </c>
    </row>
    <row r="81" spans="1:17" ht="15.75" customHeight="1" x14ac:dyDescent="0.2">
      <c r="A81" s="5">
        <f t="shared" si="28"/>
        <v>18</v>
      </c>
      <c r="B81" s="5">
        <f t="shared" si="17"/>
        <v>18</v>
      </c>
      <c r="C81" s="46">
        <f t="shared" si="29"/>
        <v>0</v>
      </c>
      <c r="D81" s="12">
        <f t="shared" si="18"/>
        <v>0</v>
      </c>
      <c r="E81" s="47">
        <f t="shared" si="19"/>
        <v>0.11598569089422116</v>
      </c>
      <c r="F81" s="12">
        <f t="shared" si="20"/>
        <v>0</v>
      </c>
      <c r="G81" s="12">
        <f t="shared" si="21"/>
        <v>0</v>
      </c>
      <c r="I81" s="12">
        <f t="shared" si="22"/>
        <v>0</v>
      </c>
      <c r="J81" s="47">
        <f t="shared" si="23"/>
        <v>0.11598569089422116</v>
      </c>
      <c r="K81" s="12">
        <f t="shared" si="15"/>
        <v>0</v>
      </c>
      <c r="L81" s="12">
        <f t="shared" si="24"/>
        <v>0</v>
      </c>
      <c r="N81" s="12">
        <f t="shared" si="25"/>
        <v>0</v>
      </c>
      <c r="O81" s="47">
        <f t="shared" si="26"/>
        <v>0.11598569089422116</v>
      </c>
      <c r="P81" s="12">
        <f t="shared" si="16"/>
        <v>0</v>
      </c>
      <c r="Q81" s="12">
        <f t="shared" si="27"/>
        <v>0</v>
      </c>
    </row>
    <row r="82" spans="1:17" ht="15.75" customHeight="1" x14ac:dyDescent="0.2">
      <c r="A82" s="5">
        <f t="shared" si="28"/>
        <v>19</v>
      </c>
      <c r="B82" s="5">
        <f t="shared" si="17"/>
        <v>19</v>
      </c>
      <c r="C82" s="46">
        <f t="shared" si="29"/>
        <v>0</v>
      </c>
      <c r="D82" s="12">
        <f t="shared" si="18"/>
        <v>0</v>
      </c>
      <c r="E82" s="47">
        <f t="shared" si="19"/>
        <v>0.10255145083485516</v>
      </c>
      <c r="F82" s="12">
        <f t="shared" si="20"/>
        <v>0</v>
      </c>
      <c r="G82" s="12">
        <f t="shared" si="21"/>
        <v>0</v>
      </c>
      <c r="I82" s="12">
        <f t="shared" si="22"/>
        <v>0</v>
      </c>
      <c r="J82" s="47">
        <f t="shared" si="23"/>
        <v>0.10255145083485516</v>
      </c>
      <c r="K82" s="12">
        <f t="shared" si="15"/>
        <v>0</v>
      </c>
      <c r="L82" s="12">
        <f t="shared" si="24"/>
        <v>0</v>
      </c>
      <c r="N82" s="12">
        <f t="shared" si="25"/>
        <v>0</v>
      </c>
      <c r="O82" s="47">
        <f t="shared" si="26"/>
        <v>0.10255145083485516</v>
      </c>
      <c r="P82" s="12">
        <f t="shared" si="16"/>
        <v>0</v>
      </c>
      <c r="Q82" s="12">
        <f t="shared" si="27"/>
        <v>0</v>
      </c>
    </row>
    <row r="83" spans="1:17" ht="15.75" customHeight="1" x14ac:dyDescent="0.2">
      <c r="A83" s="5">
        <f t="shared" si="28"/>
        <v>20</v>
      </c>
      <c r="B83" s="5">
        <f t="shared" si="17"/>
        <v>20</v>
      </c>
      <c r="C83" s="46">
        <f t="shared" si="29"/>
        <v>0</v>
      </c>
      <c r="D83" s="12">
        <f t="shared" si="18"/>
        <v>0</v>
      </c>
      <c r="E83" s="47">
        <f t="shared" si="19"/>
        <v>9.0673254495893127E-2</v>
      </c>
      <c r="F83" s="12">
        <f t="shared" si="20"/>
        <v>0</v>
      </c>
      <c r="G83" s="12">
        <f t="shared" si="21"/>
        <v>0</v>
      </c>
      <c r="I83" s="12">
        <f t="shared" si="22"/>
        <v>0</v>
      </c>
      <c r="J83" s="47">
        <f t="shared" si="23"/>
        <v>9.0673254495893127E-2</v>
      </c>
      <c r="K83" s="12">
        <f t="shared" si="15"/>
        <v>0</v>
      </c>
      <c r="L83" s="12">
        <f t="shared" si="24"/>
        <v>0</v>
      </c>
      <c r="N83" s="12">
        <f t="shared" si="25"/>
        <v>0</v>
      </c>
      <c r="O83" s="47">
        <f t="shared" si="26"/>
        <v>9.0673254495893127E-2</v>
      </c>
      <c r="P83" s="12">
        <f t="shared" si="16"/>
        <v>0</v>
      </c>
      <c r="Q83" s="12">
        <f t="shared" si="27"/>
        <v>0</v>
      </c>
    </row>
    <row r="84" spans="1:17" ht="15.75" customHeight="1" x14ac:dyDescent="0.2">
      <c r="A84" s="5">
        <f t="shared" si="28"/>
        <v>21</v>
      </c>
      <c r="B84" s="5">
        <f t="shared" si="17"/>
        <v>21</v>
      </c>
      <c r="C84" s="46">
        <f t="shared" si="29"/>
        <v>0</v>
      </c>
      <c r="D84" s="12">
        <f t="shared" si="18"/>
        <v>0</v>
      </c>
      <c r="E84" s="47">
        <f t="shared" si="19"/>
        <v>8.0170870464980684E-2</v>
      </c>
      <c r="F84" s="12">
        <f t="shared" si="20"/>
        <v>0</v>
      </c>
      <c r="G84" s="12">
        <f t="shared" si="21"/>
        <v>0</v>
      </c>
      <c r="I84" s="12">
        <f t="shared" si="22"/>
        <v>0</v>
      </c>
      <c r="J84" s="47">
        <f t="shared" si="23"/>
        <v>8.0170870464980684E-2</v>
      </c>
      <c r="K84" s="12">
        <f t="shared" si="15"/>
        <v>0</v>
      </c>
      <c r="L84" s="12">
        <f t="shared" si="24"/>
        <v>0</v>
      </c>
      <c r="N84" s="12">
        <f t="shared" si="25"/>
        <v>0</v>
      </c>
      <c r="O84" s="47">
        <f t="shared" si="26"/>
        <v>8.0170870464980684E-2</v>
      </c>
      <c r="P84" s="12">
        <f t="shared" si="16"/>
        <v>0</v>
      </c>
      <c r="Q84" s="12">
        <f t="shared" si="27"/>
        <v>0</v>
      </c>
    </row>
    <row r="85" spans="1:17" ht="15.75" customHeight="1" x14ac:dyDescent="0.2">
      <c r="A85" s="5">
        <f t="shared" si="28"/>
        <v>22</v>
      </c>
      <c r="B85" s="5">
        <f t="shared" si="17"/>
        <v>22</v>
      </c>
      <c r="C85" s="46">
        <f t="shared" si="29"/>
        <v>0</v>
      </c>
      <c r="D85" s="12">
        <f t="shared" si="18"/>
        <v>0</v>
      </c>
      <c r="E85" s="47">
        <f t="shared" si="19"/>
        <v>7.0884942939859127E-2</v>
      </c>
      <c r="F85" s="12">
        <f t="shared" si="20"/>
        <v>0</v>
      </c>
      <c r="G85" s="12">
        <f t="shared" si="21"/>
        <v>0</v>
      </c>
      <c r="I85" s="12">
        <f t="shared" si="22"/>
        <v>0</v>
      </c>
      <c r="J85" s="47">
        <f t="shared" si="23"/>
        <v>7.0884942939859127E-2</v>
      </c>
      <c r="K85" s="12">
        <f t="shared" si="15"/>
        <v>0</v>
      </c>
      <c r="L85" s="12">
        <f t="shared" si="24"/>
        <v>0</v>
      </c>
      <c r="N85" s="12">
        <f t="shared" si="25"/>
        <v>0</v>
      </c>
      <c r="O85" s="47">
        <f t="shared" si="26"/>
        <v>7.0884942939859127E-2</v>
      </c>
      <c r="P85" s="12">
        <f t="shared" si="16"/>
        <v>0</v>
      </c>
      <c r="Q85" s="12">
        <f t="shared" si="27"/>
        <v>0</v>
      </c>
    </row>
    <row r="86" spans="1:17" ht="15.75" customHeight="1" x14ac:dyDescent="0.2">
      <c r="A86" s="5">
        <f t="shared" si="28"/>
        <v>23</v>
      </c>
      <c r="B86" s="5">
        <f t="shared" si="17"/>
        <v>23</v>
      </c>
      <c r="C86" s="46">
        <f t="shared" si="29"/>
        <v>0</v>
      </c>
      <c r="D86" s="12">
        <f t="shared" si="18"/>
        <v>0</v>
      </c>
      <c r="E86" s="47">
        <f t="shared" si="19"/>
        <v>6.2674573775295436E-2</v>
      </c>
      <c r="F86" s="12">
        <f t="shared" si="20"/>
        <v>0</v>
      </c>
      <c r="G86" s="12">
        <f t="shared" si="21"/>
        <v>0</v>
      </c>
      <c r="I86" s="12">
        <f t="shared" si="22"/>
        <v>0</v>
      </c>
      <c r="J86" s="47">
        <f t="shared" si="23"/>
        <v>6.2674573775295436E-2</v>
      </c>
      <c r="K86" s="12">
        <f t="shared" si="15"/>
        <v>0</v>
      </c>
      <c r="L86" s="12">
        <f t="shared" si="24"/>
        <v>0</v>
      </c>
      <c r="N86" s="12">
        <f t="shared" si="25"/>
        <v>0</v>
      </c>
      <c r="O86" s="47">
        <f t="shared" si="26"/>
        <v>6.2674573775295436E-2</v>
      </c>
      <c r="P86" s="12">
        <f t="shared" si="16"/>
        <v>0</v>
      </c>
      <c r="Q86" s="12">
        <f t="shared" si="27"/>
        <v>0</v>
      </c>
    </row>
    <row r="87" spans="1:17" ht="15.75" customHeight="1" x14ac:dyDescent="0.2">
      <c r="A87" s="5">
        <f t="shared" si="28"/>
        <v>24</v>
      </c>
      <c r="B87" s="5">
        <f t="shared" si="17"/>
        <v>24</v>
      </c>
      <c r="C87" s="46">
        <f t="shared" si="29"/>
        <v>0</v>
      </c>
      <c r="D87" s="12">
        <f t="shared" si="18"/>
        <v>0</v>
      </c>
      <c r="E87" s="47">
        <f t="shared" si="19"/>
        <v>5.5415184593541479E-2</v>
      </c>
      <c r="F87" s="12">
        <f t="shared" si="20"/>
        <v>0</v>
      </c>
      <c r="G87" s="12">
        <f t="shared" si="21"/>
        <v>0</v>
      </c>
      <c r="I87" s="12">
        <f t="shared" si="22"/>
        <v>0</v>
      </c>
      <c r="J87" s="47">
        <f t="shared" si="23"/>
        <v>5.5415184593541479E-2</v>
      </c>
      <c r="K87" s="12">
        <f t="shared" si="15"/>
        <v>0</v>
      </c>
      <c r="L87" s="12">
        <f t="shared" si="24"/>
        <v>0</v>
      </c>
      <c r="N87" s="12">
        <f t="shared" si="25"/>
        <v>0</v>
      </c>
      <c r="O87" s="47">
        <f t="shared" si="26"/>
        <v>5.5415184593541479E-2</v>
      </c>
      <c r="P87" s="12">
        <f t="shared" si="16"/>
        <v>0</v>
      </c>
      <c r="Q87" s="12">
        <f t="shared" si="27"/>
        <v>0</v>
      </c>
    </row>
    <row r="88" spans="1:17" ht="15.75" customHeight="1" x14ac:dyDescent="0.2">
      <c r="A88" s="5">
        <f t="shared" si="28"/>
        <v>25</v>
      </c>
      <c r="B88" s="5">
        <f t="shared" si="17"/>
        <v>25</v>
      </c>
      <c r="C88" s="46">
        <f t="shared" si="29"/>
        <v>0</v>
      </c>
      <c r="D88" s="12">
        <f t="shared" si="18"/>
        <v>0</v>
      </c>
      <c r="E88" s="47">
        <f t="shared" si="19"/>
        <v>4.8996626519488502E-2</v>
      </c>
      <c r="F88" s="12">
        <f t="shared" si="20"/>
        <v>0</v>
      </c>
      <c r="G88" s="12">
        <f t="shared" si="21"/>
        <v>0</v>
      </c>
      <c r="I88" s="12">
        <f t="shared" si="22"/>
        <v>0</v>
      </c>
      <c r="J88" s="47">
        <f t="shared" si="23"/>
        <v>4.8996626519488502E-2</v>
      </c>
      <c r="K88" s="12">
        <f t="shared" si="15"/>
        <v>0</v>
      </c>
      <c r="L88" s="12">
        <f t="shared" si="24"/>
        <v>0</v>
      </c>
      <c r="N88" s="12">
        <f t="shared" si="25"/>
        <v>0</v>
      </c>
      <c r="O88" s="47">
        <f t="shared" si="26"/>
        <v>4.8996626519488502E-2</v>
      </c>
      <c r="P88" s="12">
        <f t="shared" si="16"/>
        <v>0</v>
      </c>
      <c r="Q88" s="12">
        <f t="shared" si="27"/>
        <v>0</v>
      </c>
    </row>
    <row r="89" spans="1:17" ht="15.75" customHeight="1" x14ac:dyDescent="0.2">
      <c r="A89" s="5">
        <f t="shared" si="28"/>
        <v>26</v>
      </c>
      <c r="B89" s="5">
        <f t="shared" si="17"/>
        <v>26</v>
      </c>
      <c r="C89" s="46">
        <f t="shared" si="29"/>
        <v>0</v>
      </c>
      <c r="D89" s="12">
        <f t="shared" si="18"/>
        <v>0</v>
      </c>
      <c r="E89" s="47">
        <f t="shared" si="19"/>
        <v>4.3321508858964186E-2</v>
      </c>
      <c r="F89" s="12">
        <f t="shared" si="20"/>
        <v>0</v>
      </c>
      <c r="G89" s="12">
        <f t="shared" si="21"/>
        <v>0</v>
      </c>
      <c r="I89" s="12">
        <f t="shared" si="22"/>
        <v>0</v>
      </c>
      <c r="J89" s="47">
        <f t="shared" si="23"/>
        <v>4.3321508858964186E-2</v>
      </c>
      <c r="K89" s="12">
        <f t="shared" si="15"/>
        <v>0</v>
      </c>
      <c r="L89" s="12">
        <f t="shared" si="24"/>
        <v>0</v>
      </c>
      <c r="N89" s="12">
        <f t="shared" si="25"/>
        <v>0</v>
      </c>
      <c r="O89" s="47">
        <f t="shared" si="26"/>
        <v>4.3321508858964186E-2</v>
      </c>
      <c r="P89" s="12">
        <f t="shared" si="16"/>
        <v>0</v>
      </c>
      <c r="Q89" s="12">
        <f t="shared" si="27"/>
        <v>0</v>
      </c>
    </row>
    <row r="90" spans="1:17" ht="15.75" customHeight="1" x14ac:dyDescent="0.2">
      <c r="A90" s="5">
        <f t="shared" si="28"/>
        <v>27</v>
      </c>
      <c r="B90" s="5">
        <f t="shared" si="17"/>
        <v>27</v>
      </c>
      <c r="C90" s="46">
        <f t="shared" si="29"/>
        <v>0</v>
      </c>
      <c r="D90" s="12">
        <f t="shared" si="18"/>
        <v>0</v>
      </c>
      <c r="E90" s="47">
        <f t="shared" si="19"/>
        <v>3.8303721360711043E-2</v>
      </c>
      <c r="F90" s="12">
        <f t="shared" si="20"/>
        <v>0</v>
      </c>
      <c r="G90" s="12">
        <f t="shared" si="21"/>
        <v>0</v>
      </c>
      <c r="I90" s="12">
        <f t="shared" si="22"/>
        <v>0</v>
      </c>
      <c r="J90" s="47">
        <f t="shared" si="23"/>
        <v>3.8303721360711043E-2</v>
      </c>
      <c r="K90" s="12">
        <f t="shared" si="15"/>
        <v>0</v>
      </c>
      <c r="L90" s="12">
        <f t="shared" si="24"/>
        <v>0</v>
      </c>
      <c r="N90" s="12">
        <f t="shared" si="25"/>
        <v>0</v>
      </c>
      <c r="O90" s="47">
        <f t="shared" si="26"/>
        <v>3.8303721360711043E-2</v>
      </c>
      <c r="P90" s="12">
        <f t="shared" si="16"/>
        <v>0</v>
      </c>
      <c r="Q90" s="12">
        <f t="shared" si="27"/>
        <v>0</v>
      </c>
    </row>
    <row r="91" spans="1:17" ht="15.75" customHeight="1" x14ac:dyDescent="0.2">
      <c r="A91" s="5">
        <f t="shared" si="28"/>
        <v>28</v>
      </c>
      <c r="B91" s="5">
        <f t="shared" si="17"/>
        <v>28</v>
      </c>
      <c r="C91" s="46">
        <f t="shared" si="29"/>
        <v>0</v>
      </c>
      <c r="D91" s="12">
        <f t="shared" si="18"/>
        <v>0</v>
      </c>
      <c r="E91" s="47">
        <f t="shared" si="19"/>
        <v>3.3867127639885974E-2</v>
      </c>
      <c r="F91" s="12">
        <f t="shared" si="20"/>
        <v>0</v>
      </c>
      <c r="G91" s="12">
        <f t="shared" si="21"/>
        <v>0</v>
      </c>
      <c r="I91" s="12">
        <f t="shared" si="22"/>
        <v>0</v>
      </c>
      <c r="J91" s="47">
        <f t="shared" si="23"/>
        <v>3.3867127639885974E-2</v>
      </c>
      <c r="K91" s="12">
        <f t="shared" si="15"/>
        <v>0</v>
      </c>
      <c r="L91" s="12">
        <f t="shared" si="24"/>
        <v>0</v>
      </c>
      <c r="N91" s="12">
        <f t="shared" si="25"/>
        <v>0</v>
      </c>
      <c r="O91" s="47">
        <f t="shared" si="26"/>
        <v>3.3867127639885974E-2</v>
      </c>
      <c r="P91" s="12">
        <f t="shared" si="16"/>
        <v>0</v>
      </c>
      <c r="Q91" s="12">
        <f t="shared" si="27"/>
        <v>0</v>
      </c>
    </row>
    <row r="92" spans="1:17" ht="15.75" customHeight="1" x14ac:dyDescent="0.2">
      <c r="A92" s="5">
        <f t="shared" si="28"/>
        <v>29</v>
      </c>
      <c r="B92" s="5">
        <f t="shared" si="17"/>
        <v>29</v>
      </c>
      <c r="C92" s="46">
        <f t="shared" si="29"/>
        <v>0</v>
      </c>
      <c r="D92" s="12">
        <f t="shared" si="18"/>
        <v>0</v>
      </c>
      <c r="E92" s="47">
        <f t="shared" si="19"/>
        <v>2.9944409938007056E-2</v>
      </c>
      <c r="F92" s="12">
        <f t="shared" si="20"/>
        <v>0</v>
      </c>
      <c r="G92" s="12">
        <f t="shared" si="21"/>
        <v>0</v>
      </c>
      <c r="I92" s="12">
        <f t="shared" si="22"/>
        <v>0</v>
      </c>
      <c r="J92" s="47">
        <f t="shared" si="23"/>
        <v>2.9944409938007056E-2</v>
      </c>
      <c r="K92" s="12">
        <f t="shared" si="15"/>
        <v>0</v>
      </c>
      <c r="L92" s="12">
        <f t="shared" si="24"/>
        <v>0</v>
      </c>
      <c r="N92" s="12">
        <f t="shared" si="25"/>
        <v>0</v>
      </c>
      <c r="O92" s="47">
        <f t="shared" si="26"/>
        <v>2.9944409938007056E-2</v>
      </c>
      <c r="P92" s="12">
        <f t="shared" si="16"/>
        <v>0</v>
      </c>
      <c r="Q92" s="12">
        <f t="shared" si="27"/>
        <v>0</v>
      </c>
    </row>
    <row r="93" spans="1:17" ht="15.75" customHeight="1" x14ac:dyDescent="0.2">
      <c r="A93" s="5">
        <f t="shared" si="28"/>
        <v>30</v>
      </c>
      <c r="B93" s="5">
        <f t="shared" si="17"/>
        <v>30</v>
      </c>
      <c r="C93" s="46">
        <f t="shared" si="29"/>
        <v>0</v>
      </c>
      <c r="D93" s="12">
        <f t="shared" si="18"/>
        <v>0</v>
      </c>
      <c r="E93" s="47">
        <f t="shared" si="19"/>
        <v>2.6476047690545578E-2</v>
      </c>
      <c r="F93" s="12">
        <f t="shared" si="20"/>
        <v>0</v>
      </c>
      <c r="G93" s="12">
        <f t="shared" si="21"/>
        <v>0</v>
      </c>
      <c r="I93" s="12">
        <f t="shared" si="22"/>
        <v>0</v>
      </c>
      <c r="J93" s="47">
        <f t="shared" si="23"/>
        <v>2.6476047690545578E-2</v>
      </c>
      <c r="K93" s="12">
        <f t="shared" si="15"/>
        <v>0</v>
      </c>
      <c r="L93" s="12">
        <f t="shared" si="24"/>
        <v>0</v>
      </c>
      <c r="N93" s="12">
        <f t="shared" si="25"/>
        <v>0</v>
      </c>
      <c r="O93" s="47">
        <f t="shared" si="26"/>
        <v>2.6476047690545578E-2</v>
      </c>
      <c r="P93" s="12">
        <f t="shared" si="16"/>
        <v>0</v>
      </c>
      <c r="Q93" s="12">
        <f t="shared" si="27"/>
        <v>0</v>
      </c>
    </row>
    <row r="94" spans="1:17" ht="15.75" customHeight="1" x14ac:dyDescent="0.2">
      <c r="A94" s="5" t="s">
        <v>37</v>
      </c>
      <c r="F94" s="12"/>
      <c r="G94" s="12">
        <f>VLOOKUP(31,B64:Q93,6)</f>
        <v>0</v>
      </c>
      <c r="K94" s="12"/>
      <c r="L94" s="12">
        <f>VLOOKUP(31,B64:Q93,11)</f>
        <v>0</v>
      </c>
      <c r="P94" s="12"/>
      <c r="Q94" s="12">
        <f>VLOOKUP(31,B64:Q93,16)</f>
        <v>0</v>
      </c>
    </row>
  </sheetData>
  <sheetProtection algorithmName="SHA-512" hashValue="aO+G8yxdD1M3WNs4EfZYrDhXMCaQKUEIUYdyQdE7dmj4tXbnaKDyhGySfx6wvBXjAU6agf+7EgVfVoBWps2K1Q==" saltValue="uWnBwdWjjsGI/AbhcBZohw==" spinCount="100000" sheet="1" selectLockedCells="1"/>
  <mergeCells count="9">
    <mergeCell ref="D62:G62"/>
    <mergeCell ref="I62:L62"/>
    <mergeCell ref="N62:Q62"/>
    <mergeCell ref="D8:G8"/>
    <mergeCell ref="I8:L8"/>
    <mergeCell ref="N8:Q8"/>
    <mergeCell ref="D27:G27"/>
    <mergeCell ref="I27:L27"/>
    <mergeCell ref="N27:Q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8CDC-62FA-47E5-932B-5E100954DE8F}">
  <dimension ref="A3:O334"/>
  <sheetViews>
    <sheetView tabSelected="1" workbookViewId="0">
      <selection activeCell="B22" sqref="B22"/>
    </sheetView>
  </sheetViews>
  <sheetFormatPr defaultRowHeight="12.75" x14ac:dyDescent="0.2"/>
  <cols>
    <col min="1" max="1" width="22.140625" style="5" bestFit="1" customWidth="1"/>
    <col min="2" max="2" width="17.85546875" style="5" bestFit="1" customWidth="1"/>
    <col min="3" max="3" width="12.85546875" style="5" bestFit="1" customWidth="1"/>
    <col min="4" max="4" width="15.42578125" style="5" bestFit="1" customWidth="1"/>
    <col min="5" max="5" width="15.140625" style="5" bestFit="1" customWidth="1"/>
    <col min="6" max="6" width="11.85546875" style="5" bestFit="1" customWidth="1"/>
    <col min="7" max="7" width="2" style="5" hidden="1" customWidth="1"/>
    <col min="8" max="8" width="2" style="55" hidden="1" customWidth="1"/>
    <col min="9" max="9" width="14.7109375" style="5" bestFit="1" customWidth="1"/>
    <col min="10" max="10" width="12.85546875" style="5" bestFit="1" customWidth="1"/>
    <col min="11" max="12" width="15.42578125" style="5" bestFit="1" customWidth="1"/>
    <col min="13" max="13" width="12.28515625" style="5" bestFit="1" customWidth="1"/>
    <col min="14" max="14" width="2" style="5" hidden="1" customWidth="1"/>
    <col min="15" max="15" width="12" style="5" hidden="1" customWidth="1"/>
    <col min="16" max="16384" width="9.140625" style="5"/>
  </cols>
  <sheetData>
    <row r="3" spans="1:13" x14ac:dyDescent="0.2">
      <c r="A3" s="36" t="s">
        <v>24</v>
      </c>
      <c r="B3" s="54">
        <f>SUM(H27:H176,O27:O176)</f>
        <v>0</v>
      </c>
      <c r="C3" s="38"/>
      <c r="D3" s="63"/>
    </row>
    <row r="4" spans="1:13" x14ac:dyDescent="0.2">
      <c r="A4" s="36" t="s">
        <v>25</v>
      </c>
      <c r="B4" s="54">
        <f>SUM(H183:H332,O183:O332)</f>
        <v>0</v>
      </c>
      <c r="C4" s="38"/>
    </row>
    <row r="5" spans="1:13" x14ac:dyDescent="0.2">
      <c r="B5" s="39"/>
    </row>
    <row r="6" spans="1:13" x14ac:dyDescent="0.2">
      <c r="B6" s="40"/>
    </row>
    <row r="7" spans="1:13" x14ac:dyDescent="0.2">
      <c r="B7" s="41" t="s">
        <v>0</v>
      </c>
    </row>
    <row r="8" spans="1:13" x14ac:dyDescent="0.2">
      <c r="C8" s="67" t="s">
        <v>2</v>
      </c>
      <c r="D8" s="66"/>
      <c r="E8" s="66"/>
      <c r="F8" s="66"/>
      <c r="J8" s="67" t="s">
        <v>1</v>
      </c>
      <c r="K8" s="66"/>
      <c r="L8" s="66"/>
      <c r="M8" s="66"/>
    </row>
    <row r="9" spans="1:13" x14ac:dyDescent="0.2">
      <c r="B9" s="39" t="s">
        <v>4</v>
      </c>
      <c r="C9" s="49"/>
      <c r="I9" s="5" t="s">
        <v>4</v>
      </c>
      <c r="J9" s="49"/>
    </row>
    <row r="10" spans="1:13" x14ac:dyDescent="0.2">
      <c r="B10" s="39" t="s">
        <v>46</v>
      </c>
      <c r="C10" s="56"/>
      <c r="I10" s="5" t="s">
        <v>46</v>
      </c>
      <c r="J10" s="50"/>
    </row>
    <row r="11" spans="1:13" x14ac:dyDescent="0.2">
      <c r="B11" s="39" t="s">
        <v>26</v>
      </c>
      <c r="C11" s="56"/>
      <c r="I11" s="5" t="s">
        <v>26</v>
      </c>
      <c r="J11" s="50"/>
      <c r="K11" s="43"/>
    </row>
    <row r="12" spans="1:13" x14ac:dyDescent="0.2">
      <c r="B12" s="39" t="s">
        <v>9</v>
      </c>
      <c r="C12" s="57"/>
      <c r="I12" s="5" t="s">
        <v>9</v>
      </c>
      <c r="J12" s="51"/>
    </row>
    <row r="13" spans="1:13" x14ac:dyDescent="0.2">
      <c r="B13" s="39" t="s">
        <v>10</v>
      </c>
      <c r="C13" s="44">
        <f>((C10-C11)/$B$23)*365</f>
        <v>0</v>
      </c>
      <c r="I13" s="5" t="s">
        <v>10</v>
      </c>
      <c r="J13" s="44">
        <f>((J10-J11)/B23)*365</f>
        <v>0</v>
      </c>
    </row>
    <row r="14" spans="1:13" x14ac:dyDescent="0.2">
      <c r="B14" s="39" t="s">
        <v>11</v>
      </c>
      <c r="C14" s="44">
        <f>MAX((((C11-C12)/$B$23)*365),0)</f>
        <v>0</v>
      </c>
      <c r="I14" s="5" t="s">
        <v>11</v>
      </c>
      <c r="J14" s="44">
        <f>MAX((((J11-J12)/$B$23)*365),0)</f>
        <v>0</v>
      </c>
    </row>
    <row r="16" spans="1:13" x14ac:dyDescent="0.2">
      <c r="A16" s="40" t="s">
        <v>12</v>
      </c>
    </row>
    <row r="17" spans="1:15" x14ac:dyDescent="0.2">
      <c r="A17" s="39" t="s">
        <v>13</v>
      </c>
      <c r="B17" s="52">
        <v>0</v>
      </c>
    </row>
    <row r="18" spans="1:15" x14ac:dyDescent="0.2">
      <c r="A18" s="39" t="s">
        <v>14</v>
      </c>
      <c r="B18" s="52">
        <v>0</v>
      </c>
    </row>
    <row r="19" spans="1:15" x14ac:dyDescent="0.2">
      <c r="A19" s="39" t="s">
        <v>15</v>
      </c>
      <c r="B19" s="52">
        <v>0</v>
      </c>
    </row>
    <row r="21" spans="1:15" x14ac:dyDescent="0.2">
      <c r="A21" s="40" t="s">
        <v>16</v>
      </c>
      <c r="B21" s="45">
        <v>0.13100000000000001</v>
      </c>
    </row>
    <row r="22" spans="1:15" x14ac:dyDescent="0.2">
      <c r="A22" s="40" t="s">
        <v>17</v>
      </c>
      <c r="B22" s="53">
        <v>0</v>
      </c>
    </row>
    <row r="23" spans="1:15" x14ac:dyDescent="0.2">
      <c r="A23" s="40" t="s">
        <v>31</v>
      </c>
      <c r="B23" s="53">
        <v>365</v>
      </c>
    </row>
    <row r="25" spans="1:15" x14ac:dyDescent="0.2">
      <c r="A25" s="32" t="s">
        <v>26</v>
      </c>
      <c r="C25" s="68" t="s">
        <v>2</v>
      </c>
      <c r="D25" s="69"/>
      <c r="E25" s="69"/>
      <c r="F25" s="69"/>
      <c r="J25" s="68" t="s">
        <v>1</v>
      </c>
      <c r="K25" s="69"/>
      <c r="L25" s="69"/>
      <c r="M25" s="69"/>
    </row>
    <row r="26" spans="1:15" x14ac:dyDescent="0.2">
      <c r="A26" s="5" t="s">
        <v>45</v>
      </c>
      <c r="B26" s="5" t="s">
        <v>19</v>
      </c>
      <c r="C26" s="5" t="s">
        <v>32</v>
      </c>
      <c r="D26" s="5" t="s">
        <v>33</v>
      </c>
      <c r="E26" s="5" t="s">
        <v>34</v>
      </c>
      <c r="F26" s="5" t="s">
        <v>35</v>
      </c>
      <c r="J26" s="5" t="s">
        <v>47</v>
      </c>
      <c r="K26" s="5" t="s">
        <v>48</v>
      </c>
      <c r="L26" s="5" t="s">
        <v>49</v>
      </c>
      <c r="M26" s="5" t="s">
        <v>50</v>
      </c>
    </row>
    <row r="27" spans="1:15" x14ac:dyDescent="0.2">
      <c r="A27" s="5">
        <v>1</v>
      </c>
      <c r="B27" s="46">
        <f>IF(($A27+$B$22)=2,($B$17+(0.5*$B$18)),IF(($A27+$B$22)=3,($B$18+(0.5*$B$19)),(1.5*$B$19)))</f>
        <v>0</v>
      </c>
      <c r="C27" s="12">
        <f>C14*(1-B27)</f>
        <v>0</v>
      </c>
      <c r="D27" s="47">
        <f>1/((1+$B$21)^(0.5))</f>
        <v>0.94030489627907465</v>
      </c>
      <c r="E27" s="12">
        <f t="shared" ref="E27:E90" si="0">C27*D27</f>
        <v>0</v>
      </c>
      <c r="F27" s="12">
        <f>E27</f>
        <v>0</v>
      </c>
      <c r="G27" s="5">
        <f t="shared" ref="G27:G90" si="1">IF(E27&lt;1,1,0)</f>
        <v>1</v>
      </c>
      <c r="H27" s="55">
        <f>IF(G27=1,IF(G26=0,F27,0),0)</f>
        <v>0</v>
      </c>
      <c r="J27" s="12">
        <f>J14*(1-B27)</f>
        <v>0</v>
      </c>
      <c r="K27" s="47">
        <f t="shared" ref="K27:K90" si="2">D27</f>
        <v>0.94030489627907465</v>
      </c>
      <c r="L27" s="12">
        <f t="shared" ref="L27:L90" si="3">J27*K27</f>
        <v>0</v>
      </c>
      <c r="M27" s="12">
        <f>L27</f>
        <v>0</v>
      </c>
      <c r="N27" s="5">
        <f t="shared" ref="N27:N57" si="4">IF(L27&lt;1,1,0)</f>
        <v>1</v>
      </c>
      <c r="O27" s="5">
        <f t="shared" ref="O27:O90" si="5">IF(N27=1,IF(N26=0,M27,0),0)</f>
        <v>0</v>
      </c>
    </row>
    <row r="28" spans="1:15" x14ac:dyDescent="0.2">
      <c r="A28" s="5">
        <f>A27+1</f>
        <v>2</v>
      </c>
      <c r="B28" s="46">
        <f>IF(($A28+$B$22)=3,($B$18*0.5+B19*0.5),$B$19)</f>
        <v>0</v>
      </c>
      <c r="C28" s="12">
        <f t="shared" ref="C28:C91" si="6">C27*(1-$B28)</f>
        <v>0</v>
      </c>
      <c r="D28" s="47">
        <f t="shared" ref="D28:D91" si="7">1/((1+$B$21)^(A27+0.5))</f>
        <v>0.83139248123702447</v>
      </c>
      <c r="E28" s="12">
        <f t="shared" si="0"/>
        <v>0</v>
      </c>
      <c r="F28" s="12">
        <f t="shared" ref="F28:F91" si="8">F27+E28</f>
        <v>0</v>
      </c>
      <c r="G28" s="5">
        <f t="shared" si="1"/>
        <v>1</v>
      </c>
      <c r="H28" s="55">
        <f t="shared" ref="H28:H91" si="9">IF(G28=1,IF(G27=0,F28,0),0)</f>
        <v>0</v>
      </c>
      <c r="J28" s="12">
        <f t="shared" ref="J28:J91" si="10">J27*(1-$B28)</f>
        <v>0</v>
      </c>
      <c r="K28" s="47">
        <f t="shared" si="2"/>
        <v>0.83139248123702447</v>
      </c>
      <c r="L28" s="12">
        <f t="shared" si="3"/>
        <v>0</v>
      </c>
      <c r="M28" s="12">
        <f t="shared" ref="M28:M91" si="11">M27+L28</f>
        <v>0</v>
      </c>
      <c r="N28" s="5">
        <f t="shared" si="4"/>
        <v>1</v>
      </c>
      <c r="O28" s="5">
        <f t="shared" si="5"/>
        <v>0</v>
      </c>
    </row>
    <row r="29" spans="1:15" x14ac:dyDescent="0.2">
      <c r="A29" s="5">
        <f t="shared" ref="A29:A92" si="12">A28+1</f>
        <v>3</v>
      </c>
      <c r="B29" s="46">
        <f>B19</f>
        <v>0</v>
      </c>
      <c r="C29" s="12">
        <f t="shared" si="6"/>
        <v>0</v>
      </c>
      <c r="D29" s="47">
        <f t="shared" si="7"/>
        <v>0.73509503203980942</v>
      </c>
      <c r="E29" s="12">
        <f t="shared" si="0"/>
        <v>0</v>
      </c>
      <c r="F29" s="12">
        <f t="shared" si="8"/>
        <v>0</v>
      </c>
      <c r="G29" s="5">
        <f t="shared" si="1"/>
        <v>1</v>
      </c>
      <c r="H29" s="55">
        <f t="shared" si="9"/>
        <v>0</v>
      </c>
      <c r="J29" s="12">
        <f t="shared" si="10"/>
        <v>0</v>
      </c>
      <c r="K29" s="47">
        <f t="shared" si="2"/>
        <v>0.73509503203980942</v>
      </c>
      <c r="L29" s="12">
        <f t="shared" si="3"/>
        <v>0</v>
      </c>
      <c r="M29" s="12">
        <f t="shared" si="11"/>
        <v>0</v>
      </c>
      <c r="N29" s="5">
        <f t="shared" si="4"/>
        <v>1</v>
      </c>
      <c r="O29" s="5">
        <f t="shared" si="5"/>
        <v>0</v>
      </c>
    </row>
    <row r="30" spans="1:15" x14ac:dyDescent="0.2">
      <c r="A30" s="5">
        <f t="shared" si="12"/>
        <v>4</v>
      </c>
      <c r="B30" s="46">
        <f t="shared" ref="B30:B93" si="13">IF(($A30+$B$22)=2,$B$17,IF(($A30+$B$22)=3,$B$18,$B$19))</f>
        <v>0</v>
      </c>
      <c r="C30" s="12">
        <f t="shared" si="6"/>
        <v>0</v>
      </c>
      <c r="D30" s="47">
        <f t="shared" si="7"/>
        <v>0.64995139879735586</v>
      </c>
      <c r="E30" s="12">
        <f t="shared" si="0"/>
        <v>0</v>
      </c>
      <c r="F30" s="12">
        <f t="shared" si="8"/>
        <v>0</v>
      </c>
      <c r="G30" s="5">
        <f t="shared" si="1"/>
        <v>1</v>
      </c>
      <c r="H30" s="55">
        <f>IF(G30=1,IF(G29=0,F30,0),0)</f>
        <v>0</v>
      </c>
      <c r="J30" s="12">
        <f t="shared" si="10"/>
        <v>0</v>
      </c>
      <c r="K30" s="47">
        <f t="shared" si="2"/>
        <v>0.64995139879735586</v>
      </c>
      <c r="L30" s="12">
        <f t="shared" si="3"/>
        <v>0</v>
      </c>
      <c r="M30" s="12">
        <f t="shared" si="11"/>
        <v>0</v>
      </c>
      <c r="N30" s="5">
        <f t="shared" si="4"/>
        <v>1</v>
      </c>
      <c r="O30" s="5">
        <f t="shared" si="5"/>
        <v>0</v>
      </c>
    </row>
    <row r="31" spans="1:15" x14ac:dyDescent="0.2">
      <c r="A31" s="5">
        <f t="shared" si="12"/>
        <v>5</v>
      </c>
      <c r="B31" s="46">
        <f t="shared" si="13"/>
        <v>0</v>
      </c>
      <c r="C31" s="12">
        <f t="shared" si="6"/>
        <v>0</v>
      </c>
      <c r="D31" s="47">
        <f t="shared" si="7"/>
        <v>0.57466967179253392</v>
      </c>
      <c r="E31" s="12">
        <f t="shared" si="0"/>
        <v>0</v>
      </c>
      <c r="F31" s="12">
        <f t="shared" si="8"/>
        <v>0</v>
      </c>
      <c r="G31" s="5">
        <f t="shared" si="1"/>
        <v>1</v>
      </c>
      <c r="H31" s="55">
        <f t="shared" si="9"/>
        <v>0</v>
      </c>
      <c r="J31" s="12">
        <f t="shared" si="10"/>
        <v>0</v>
      </c>
      <c r="K31" s="47">
        <f t="shared" si="2"/>
        <v>0.57466967179253392</v>
      </c>
      <c r="L31" s="12">
        <f t="shared" si="3"/>
        <v>0</v>
      </c>
      <c r="M31" s="12">
        <f t="shared" si="11"/>
        <v>0</v>
      </c>
      <c r="N31" s="5">
        <f t="shared" si="4"/>
        <v>1</v>
      </c>
      <c r="O31" s="5">
        <f t="shared" si="5"/>
        <v>0</v>
      </c>
    </row>
    <row r="32" spans="1:15" x14ac:dyDescent="0.2">
      <c r="A32" s="5">
        <f t="shared" si="12"/>
        <v>6</v>
      </c>
      <c r="B32" s="46">
        <f t="shared" si="13"/>
        <v>0</v>
      </c>
      <c r="C32" s="12">
        <f t="shared" si="6"/>
        <v>0</v>
      </c>
      <c r="D32" s="47">
        <f t="shared" si="7"/>
        <v>0.50810757895007419</v>
      </c>
      <c r="E32" s="12">
        <f t="shared" si="0"/>
        <v>0</v>
      </c>
      <c r="F32" s="12">
        <f t="shared" si="8"/>
        <v>0</v>
      </c>
      <c r="G32" s="5">
        <f t="shared" si="1"/>
        <v>1</v>
      </c>
      <c r="H32" s="55">
        <f t="shared" si="9"/>
        <v>0</v>
      </c>
      <c r="J32" s="12">
        <f t="shared" si="10"/>
        <v>0</v>
      </c>
      <c r="K32" s="47">
        <f t="shared" si="2"/>
        <v>0.50810757895007419</v>
      </c>
      <c r="L32" s="12">
        <f t="shared" si="3"/>
        <v>0</v>
      </c>
      <c r="M32" s="12">
        <f t="shared" si="11"/>
        <v>0</v>
      </c>
      <c r="N32" s="5">
        <f t="shared" si="4"/>
        <v>1</v>
      </c>
      <c r="O32" s="5">
        <f t="shared" si="5"/>
        <v>0</v>
      </c>
    </row>
    <row r="33" spans="1:15" x14ac:dyDescent="0.2">
      <c r="A33" s="5">
        <f t="shared" si="12"/>
        <v>7</v>
      </c>
      <c r="B33" s="46">
        <f t="shared" si="13"/>
        <v>0</v>
      </c>
      <c r="C33" s="12">
        <f t="shared" si="6"/>
        <v>0</v>
      </c>
      <c r="D33" s="47">
        <f t="shared" si="7"/>
        <v>0.44925515380201075</v>
      </c>
      <c r="E33" s="12">
        <f t="shared" si="0"/>
        <v>0</v>
      </c>
      <c r="F33" s="12">
        <f t="shared" si="8"/>
        <v>0</v>
      </c>
      <c r="G33" s="5">
        <f t="shared" si="1"/>
        <v>1</v>
      </c>
      <c r="H33" s="55">
        <f t="shared" si="9"/>
        <v>0</v>
      </c>
      <c r="J33" s="12">
        <f t="shared" si="10"/>
        <v>0</v>
      </c>
      <c r="K33" s="47">
        <f t="shared" si="2"/>
        <v>0.44925515380201075</v>
      </c>
      <c r="L33" s="12">
        <f t="shared" si="3"/>
        <v>0</v>
      </c>
      <c r="M33" s="12">
        <f t="shared" si="11"/>
        <v>0</v>
      </c>
      <c r="N33" s="5">
        <f t="shared" si="4"/>
        <v>1</v>
      </c>
      <c r="O33" s="5">
        <f t="shared" si="5"/>
        <v>0</v>
      </c>
    </row>
    <row r="34" spans="1:15" x14ac:dyDescent="0.2">
      <c r="A34" s="5">
        <f t="shared" si="12"/>
        <v>8</v>
      </c>
      <c r="B34" s="46">
        <f t="shared" si="13"/>
        <v>0</v>
      </c>
      <c r="C34" s="12">
        <f t="shared" si="6"/>
        <v>0</v>
      </c>
      <c r="D34" s="47">
        <f t="shared" si="7"/>
        <v>0.39721941096552671</v>
      </c>
      <c r="E34" s="12">
        <f t="shared" si="0"/>
        <v>0</v>
      </c>
      <c r="F34" s="12">
        <f t="shared" si="8"/>
        <v>0</v>
      </c>
      <c r="G34" s="5">
        <f t="shared" si="1"/>
        <v>1</v>
      </c>
      <c r="H34" s="55">
        <f t="shared" si="9"/>
        <v>0</v>
      </c>
      <c r="J34" s="12">
        <f t="shared" si="10"/>
        <v>0</v>
      </c>
      <c r="K34" s="47">
        <f t="shared" si="2"/>
        <v>0.39721941096552671</v>
      </c>
      <c r="L34" s="12">
        <f t="shared" si="3"/>
        <v>0</v>
      </c>
      <c r="M34" s="12">
        <f t="shared" si="11"/>
        <v>0</v>
      </c>
      <c r="N34" s="5">
        <f t="shared" si="4"/>
        <v>1</v>
      </c>
      <c r="O34" s="5">
        <f t="shared" si="5"/>
        <v>0</v>
      </c>
    </row>
    <row r="35" spans="1:15" x14ac:dyDescent="0.2">
      <c r="A35" s="5">
        <f t="shared" si="12"/>
        <v>9</v>
      </c>
      <c r="B35" s="46">
        <f t="shared" si="13"/>
        <v>0</v>
      </c>
      <c r="C35" s="12">
        <f t="shared" si="6"/>
        <v>0</v>
      </c>
      <c r="D35" s="47">
        <f t="shared" si="7"/>
        <v>0.3512107966096612</v>
      </c>
      <c r="E35" s="12">
        <f t="shared" si="0"/>
        <v>0</v>
      </c>
      <c r="F35" s="12">
        <f t="shared" si="8"/>
        <v>0</v>
      </c>
      <c r="G35" s="5">
        <f t="shared" si="1"/>
        <v>1</v>
      </c>
      <c r="H35" s="55">
        <f t="shared" si="9"/>
        <v>0</v>
      </c>
      <c r="J35" s="12">
        <f t="shared" si="10"/>
        <v>0</v>
      </c>
      <c r="K35" s="47">
        <f t="shared" si="2"/>
        <v>0.3512107966096612</v>
      </c>
      <c r="L35" s="12">
        <f t="shared" si="3"/>
        <v>0</v>
      </c>
      <c r="M35" s="12">
        <f t="shared" si="11"/>
        <v>0</v>
      </c>
      <c r="N35" s="5">
        <f>IF(L35&lt;1,1,0)</f>
        <v>1</v>
      </c>
      <c r="O35" s="5">
        <f>IF(N35=1,IF(N34=0,M35,0),0)</f>
        <v>0</v>
      </c>
    </row>
    <row r="36" spans="1:15" x14ac:dyDescent="0.2">
      <c r="A36" s="5">
        <f t="shared" si="12"/>
        <v>10</v>
      </c>
      <c r="B36" s="46">
        <f t="shared" si="13"/>
        <v>0</v>
      </c>
      <c r="C36" s="12">
        <f t="shared" si="6"/>
        <v>0</v>
      </c>
      <c r="D36" s="47">
        <f t="shared" si="7"/>
        <v>0.3105312083197711</v>
      </c>
      <c r="E36" s="12">
        <f t="shared" si="0"/>
        <v>0</v>
      </c>
      <c r="F36" s="12">
        <f t="shared" si="8"/>
        <v>0</v>
      </c>
      <c r="G36" s="5">
        <f t="shared" si="1"/>
        <v>1</v>
      </c>
      <c r="H36" s="55">
        <f t="shared" si="9"/>
        <v>0</v>
      </c>
      <c r="J36" s="12">
        <f t="shared" si="10"/>
        <v>0</v>
      </c>
      <c r="K36" s="47">
        <f t="shared" si="2"/>
        <v>0.3105312083197711</v>
      </c>
      <c r="L36" s="12">
        <f t="shared" si="3"/>
        <v>0</v>
      </c>
      <c r="M36" s="12">
        <f t="shared" si="11"/>
        <v>0</v>
      </c>
      <c r="N36" s="5">
        <f t="shared" si="4"/>
        <v>1</v>
      </c>
      <c r="O36" s="5">
        <f t="shared" si="5"/>
        <v>0</v>
      </c>
    </row>
    <row r="37" spans="1:15" x14ac:dyDescent="0.2">
      <c r="A37" s="5">
        <f t="shared" si="12"/>
        <v>11</v>
      </c>
      <c r="B37" s="46">
        <f t="shared" si="13"/>
        <v>0</v>
      </c>
      <c r="C37" s="12">
        <f t="shared" si="6"/>
        <v>0</v>
      </c>
      <c r="D37" s="47">
        <f t="shared" si="7"/>
        <v>0.27456340258158368</v>
      </c>
      <c r="E37" s="12">
        <f t="shared" si="0"/>
        <v>0</v>
      </c>
      <c r="F37" s="12">
        <f t="shared" si="8"/>
        <v>0</v>
      </c>
      <c r="G37" s="5">
        <f t="shared" si="1"/>
        <v>1</v>
      </c>
      <c r="H37" s="55">
        <f t="shared" si="9"/>
        <v>0</v>
      </c>
      <c r="J37" s="12">
        <f t="shared" si="10"/>
        <v>0</v>
      </c>
      <c r="K37" s="47">
        <f t="shared" si="2"/>
        <v>0.27456340258158368</v>
      </c>
      <c r="L37" s="12">
        <f t="shared" si="3"/>
        <v>0</v>
      </c>
      <c r="M37" s="12">
        <f t="shared" si="11"/>
        <v>0</v>
      </c>
      <c r="N37" s="5">
        <f t="shared" si="4"/>
        <v>1</v>
      </c>
      <c r="O37" s="5">
        <f t="shared" si="5"/>
        <v>0</v>
      </c>
    </row>
    <row r="38" spans="1:15" x14ac:dyDescent="0.2">
      <c r="A38" s="5">
        <f t="shared" si="12"/>
        <v>12</v>
      </c>
      <c r="B38" s="46">
        <f t="shared" si="13"/>
        <v>0</v>
      </c>
      <c r="C38" s="12">
        <f t="shared" si="6"/>
        <v>0</v>
      </c>
      <c r="D38" s="47">
        <f t="shared" si="7"/>
        <v>0.24276162916143559</v>
      </c>
      <c r="E38" s="12">
        <f t="shared" si="0"/>
        <v>0</v>
      </c>
      <c r="F38" s="12">
        <f t="shared" si="8"/>
        <v>0</v>
      </c>
      <c r="G38" s="5">
        <f t="shared" si="1"/>
        <v>1</v>
      </c>
      <c r="H38" s="55">
        <f t="shared" si="9"/>
        <v>0</v>
      </c>
      <c r="J38" s="12">
        <f t="shared" si="10"/>
        <v>0</v>
      </c>
      <c r="K38" s="47">
        <f t="shared" si="2"/>
        <v>0.24276162916143559</v>
      </c>
      <c r="L38" s="12">
        <f t="shared" si="3"/>
        <v>0</v>
      </c>
      <c r="M38" s="12">
        <f t="shared" si="11"/>
        <v>0</v>
      </c>
      <c r="N38" s="5">
        <f t="shared" si="4"/>
        <v>1</v>
      </c>
      <c r="O38" s="5">
        <f t="shared" si="5"/>
        <v>0</v>
      </c>
    </row>
    <row r="39" spans="1:15" x14ac:dyDescent="0.2">
      <c r="A39" s="5">
        <f t="shared" si="12"/>
        <v>13</v>
      </c>
      <c r="B39" s="46">
        <f t="shared" si="13"/>
        <v>0</v>
      </c>
      <c r="C39" s="12">
        <f t="shared" si="6"/>
        <v>0</v>
      </c>
      <c r="D39" s="47">
        <f t="shared" si="7"/>
        <v>0.21464335027536308</v>
      </c>
      <c r="E39" s="12">
        <f t="shared" si="0"/>
        <v>0</v>
      </c>
      <c r="F39" s="12">
        <f t="shared" si="8"/>
        <v>0</v>
      </c>
      <c r="G39" s="5">
        <f t="shared" si="1"/>
        <v>1</v>
      </c>
      <c r="H39" s="55">
        <f t="shared" si="9"/>
        <v>0</v>
      </c>
      <c r="J39" s="12">
        <f t="shared" si="10"/>
        <v>0</v>
      </c>
      <c r="K39" s="47">
        <f t="shared" si="2"/>
        <v>0.21464335027536308</v>
      </c>
      <c r="L39" s="12">
        <f t="shared" si="3"/>
        <v>0</v>
      </c>
      <c r="M39" s="12">
        <f t="shared" si="11"/>
        <v>0</v>
      </c>
      <c r="N39" s="5">
        <f t="shared" si="4"/>
        <v>1</v>
      </c>
      <c r="O39" s="5">
        <f t="shared" si="5"/>
        <v>0</v>
      </c>
    </row>
    <row r="40" spans="1:15" x14ac:dyDescent="0.2">
      <c r="A40" s="5">
        <f t="shared" si="12"/>
        <v>14</v>
      </c>
      <c r="B40" s="46">
        <f t="shared" si="13"/>
        <v>0</v>
      </c>
      <c r="C40" s="12">
        <f t="shared" si="6"/>
        <v>0</v>
      </c>
      <c r="D40" s="47">
        <f t="shared" si="7"/>
        <v>0.18978191889952523</v>
      </c>
      <c r="E40" s="12">
        <f t="shared" si="0"/>
        <v>0</v>
      </c>
      <c r="F40" s="12">
        <f t="shared" si="8"/>
        <v>0</v>
      </c>
      <c r="G40" s="5">
        <f t="shared" si="1"/>
        <v>1</v>
      </c>
      <c r="H40" s="55">
        <f t="shared" si="9"/>
        <v>0</v>
      </c>
      <c r="J40" s="12">
        <f t="shared" si="10"/>
        <v>0</v>
      </c>
      <c r="K40" s="47">
        <f t="shared" si="2"/>
        <v>0.18978191889952523</v>
      </c>
      <c r="L40" s="12">
        <f t="shared" si="3"/>
        <v>0</v>
      </c>
      <c r="M40" s="12">
        <f t="shared" si="11"/>
        <v>0</v>
      </c>
      <c r="N40" s="5">
        <f t="shared" si="4"/>
        <v>1</v>
      </c>
      <c r="O40" s="5">
        <f t="shared" si="5"/>
        <v>0</v>
      </c>
    </row>
    <row r="41" spans="1:15" x14ac:dyDescent="0.2">
      <c r="A41" s="5">
        <f t="shared" si="12"/>
        <v>15</v>
      </c>
      <c r="B41" s="46">
        <f t="shared" si="13"/>
        <v>0</v>
      </c>
      <c r="C41" s="12">
        <f t="shared" si="6"/>
        <v>0</v>
      </c>
      <c r="D41" s="47">
        <f t="shared" si="7"/>
        <v>0.16780010512778537</v>
      </c>
      <c r="E41" s="12">
        <f t="shared" si="0"/>
        <v>0</v>
      </c>
      <c r="F41" s="12">
        <f t="shared" si="8"/>
        <v>0</v>
      </c>
      <c r="G41" s="5">
        <f t="shared" si="1"/>
        <v>1</v>
      </c>
      <c r="H41" s="55">
        <f t="shared" si="9"/>
        <v>0</v>
      </c>
      <c r="J41" s="12">
        <f t="shared" si="10"/>
        <v>0</v>
      </c>
      <c r="K41" s="47">
        <f t="shared" si="2"/>
        <v>0.16780010512778537</v>
      </c>
      <c r="L41" s="12">
        <f t="shared" si="3"/>
        <v>0</v>
      </c>
      <c r="M41" s="12">
        <f t="shared" si="11"/>
        <v>0</v>
      </c>
      <c r="N41" s="5">
        <f t="shared" si="4"/>
        <v>1</v>
      </c>
      <c r="O41" s="5">
        <f t="shared" si="5"/>
        <v>0</v>
      </c>
    </row>
    <row r="42" spans="1:15" x14ac:dyDescent="0.2">
      <c r="A42" s="5">
        <f t="shared" si="12"/>
        <v>16</v>
      </c>
      <c r="B42" s="46">
        <f t="shared" si="13"/>
        <v>0</v>
      </c>
      <c r="C42" s="12">
        <f t="shared" si="6"/>
        <v>0</v>
      </c>
      <c r="D42" s="47">
        <f t="shared" si="7"/>
        <v>0.14836437234994282</v>
      </c>
      <c r="E42" s="12">
        <f t="shared" si="0"/>
        <v>0</v>
      </c>
      <c r="F42" s="12">
        <f t="shared" si="8"/>
        <v>0</v>
      </c>
      <c r="G42" s="5">
        <f t="shared" si="1"/>
        <v>1</v>
      </c>
      <c r="H42" s="55">
        <f t="shared" si="9"/>
        <v>0</v>
      </c>
      <c r="J42" s="12">
        <f t="shared" si="10"/>
        <v>0</v>
      </c>
      <c r="K42" s="47">
        <f t="shared" si="2"/>
        <v>0.14836437234994282</v>
      </c>
      <c r="L42" s="12">
        <f t="shared" si="3"/>
        <v>0</v>
      </c>
      <c r="M42" s="12">
        <f t="shared" si="11"/>
        <v>0</v>
      </c>
      <c r="N42" s="5">
        <f t="shared" si="4"/>
        <v>1</v>
      </c>
      <c r="O42" s="5">
        <f t="shared" si="5"/>
        <v>0</v>
      </c>
    </row>
    <row r="43" spans="1:15" x14ac:dyDescent="0.2">
      <c r="A43" s="5">
        <f t="shared" si="12"/>
        <v>17</v>
      </c>
      <c r="B43" s="46">
        <f t="shared" si="13"/>
        <v>0</v>
      </c>
      <c r="C43" s="12">
        <f t="shared" si="6"/>
        <v>0</v>
      </c>
      <c r="D43" s="47">
        <f t="shared" si="7"/>
        <v>0.13117981640136414</v>
      </c>
      <c r="E43" s="12">
        <f t="shared" si="0"/>
        <v>0</v>
      </c>
      <c r="F43" s="12">
        <f t="shared" si="8"/>
        <v>0</v>
      </c>
      <c r="G43" s="5">
        <f t="shared" si="1"/>
        <v>1</v>
      </c>
      <c r="H43" s="55">
        <f t="shared" si="9"/>
        <v>0</v>
      </c>
      <c r="J43" s="12">
        <f t="shared" si="10"/>
        <v>0</v>
      </c>
      <c r="K43" s="47">
        <f t="shared" si="2"/>
        <v>0.13117981640136414</v>
      </c>
      <c r="L43" s="12">
        <f t="shared" si="3"/>
        <v>0</v>
      </c>
      <c r="M43" s="12">
        <f t="shared" si="11"/>
        <v>0</v>
      </c>
      <c r="N43" s="5">
        <f t="shared" si="4"/>
        <v>1</v>
      </c>
      <c r="O43" s="5">
        <f t="shared" si="5"/>
        <v>0</v>
      </c>
    </row>
    <row r="44" spans="1:15" x14ac:dyDescent="0.2">
      <c r="A44" s="5">
        <f t="shared" si="12"/>
        <v>18</v>
      </c>
      <c r="B44" s="46">
        <f t="shared" si="13"/>
        <v>0</v>
      </c>
      <c r="C44" s="12">
        <f t="shared" si="6"/>
        <v>0</v>
      </c>
      <c r="D44" s="47">
        <f t="shared" si="7"/>
        <v>0.11598569089422116</v>
      </c>
      <c r="E44" s="12">
        <f t="shared" si="0"/>
        <v>0</v>
      </c>
      <c r="F44" s="12">
        <f t="shared" si="8"/>
        <v>0</v>
      </c>
      <c r="G44" s="5">
        <f t="shared" si="1"/>
        <v>1</v>
      </c>
      <c r="H44" s="55">
        <f t="shared" si="9"/>
        <v>0</v>
      </c>
      <c r="J44" s="12">
        <f t="shared" si="10"/>
        <v>0</v>
      </c>
      <c r="K44" s="47">
        <f t="shared" si="2"/>
        <v>0.11598569089422116</v>
      </c>
      <c r="L44" s="12">
        <f t="shared" si="3"/>
        <v>0</v>
      </c>
      <c r="M44" s="12">
        <f t="shared" si="11"/>
        <v>0</v>
      </c>
      <c r="N44" s="5">
        <f t="shared" si="4"/>
        <v>1</v>
      </c>
      <c r="O44" s="5">
        <f t="shared" si="5"/>
        <v>0</v>
      </c>
    </row>
    <row r="45" spans="1:15" x14ac:dyDescent="0.2">
      <c r="A45" s="5">
        <f t="shared" si="12"/>
        <v>19</v>
      </c>
      <c r="B45" s="46">
        <f t="shared" si="13"/>
        <v>0</v>
      </c>
      <c r="C45" s="12">
        <f t="shared" si="6"/>
        <v>0</v>
      </c>
      <c r="D45" s="47">
        <f t="shared" si="7"/>
        <v>0.10255145083485516</v>
      </c>
      <c r="E45" s="12">
        <f t="shared" si="0"/>
        <v>0</v>
      </c>
      <c r="F45" s="12">
        <f t="shared" si="8"/>
        <v>0</v>
      </c>
      <c r="G45" s="5">
        <f t="shared" si="1"/>
        <v>1</v>
      </c>
      <c r="H45" s="55">
        <f t="shared" si="9"/>
        <v>0</v>
      </c>
      <c r="J45" s="12">
        <f t="shared" si="10"/>
        <v>0</v>
      </c>
      <c r="K45" s="47">
        <f t="shared" si="2"/>
        <v>0.10255145083485516</v>
      </c>
      <c r="L45" s="12">
        <f t="shared" si="3"/>
        <v>0</v>
      </c>
      <c r="M45" s="12">
        <f t="shared" si="11"/>
        <v>0</v>
      </c>
      <c r="N45" s="5">
        <f t="shared" si="4"/>
        <v>1</v>
      </c>
      <c r="O45" s="5">
        <f t="shared" si="5"/>
        <v>0</v>
      </c>
    </row>
    <row r="46" spans="1:15" x14ac:dyDescent="0.2">
      <c r="A46" s="5">
        <f t="shared" si="12"/>
        <v>20</v>
      </c>
      <c r="B46" s="46">
        <f t="shared" si="13"/>
        <v>0</v>
      </c>
      <c r="C46" s="12">
        <f t="shared" si="6"/>
        <v>0</v>
      </c>
      <c r="D46" s="47">
        <f t="shared" si="7"/>
        <v>9.0673254495893127E-2</v>
      </c>
      <c r="E46" s="12">
        <f t="shared" si="0"/>
        <v>0</v>
      </c>
      <c r="F46" s="12">
        <f t="shared" si="8"/>
        <v>0</v>
      </c>
      <c r="G46" s="5">
        <f t="shared" si="1"/>
        <v>1</v>
      </c>
      <c r="H46" s="55">
        <f t="shared" si="9"/>
        <v>0</v>
      </c>
      <c r="J46" s="12">
        <f t="shared" si="10"/>
        <v>0</v>
      </c>
      <c r="K46" s="47">
        <f t="shared" si="2"/>
        <v>9.0673254495893127E-2</v>
      </c>
      <c r="L46" s="12">
        <f t="shared" si="3"/>
        <v>0</v>
      </c>
      <c r="M46" s="12">
        <f t="shared" si="11"/>
        <v>0</v>
      </c>
      <c r="N46" s="5">
        <f t="shared" si="4"/>
        <v>1</v>
      </c>
      <c r="O46" s="5">
        <f t="shared" si="5"/>
        <v>0</v>
      </c>
    </row>
    <row r="47" spans="1:15" x14ac:dyDescent="0.2">
      <c r="A47" s="5">
        <f t="shared" si="12"/>
        <v>21</v>
      </c>
      <c r="B47" s="46">
        <f t="shared" si="13"/>
        <v>0</v>
      </c>
      <c r="C47" s="12">
        <f t="shared" si="6"/>
        <v>0</v>
      </c>
      <c r="D47" s="47">
        <f t="shared" si="7"/>
        <v>8.0170870464980684E-2</v>
      </c>
      <c r="E47" s="12">
        <f t="shared" si="0"/>
        <v>0</v>
      </c>
      <c r="F47" s="12">
        <f t="shared" si="8"/>
        <v>0</v>
      </c>
      <c r="G47" s="5">
        <f t="shared" si="1"/>
        <v>1</v>
      </c>
      <c r="H47" s="55">
        <f t="shared" si="9"/>
        <v>0</v>
      </c>
      <c r="J47" s="12">
        <f t="shared" si="10"/>
        <v>0</v>
      </c>
      <c r="K47" s="47">
        <f t="shared" si="2"/>
        <v>8.0170870464980684E-2</v>
      </c>
      <c r="L47" s="12">
        <f t="shared" si="3"/>
        <v>0</v>
      </c>
      <c r="M47" s="12">
        <f t="shared" si="11"/>
        <v>0</v>
      </c>
      <c r="N47" s="5">
        <f t="shared" si="4"/>
        <v>1</v>
      </c>
      <c r="O47" s="5">
        <f t="shared" si="5"/>
        <v>0</v>
      </c>
    </row>
    <row r="48" spans="1:15" x14ac:dyDescent="0.2">
      <c r="A48" s="5">
        <f t="shared" si="12"/>
        <v>22</v>
      </c>
      <c r="B48" s="46">
        <f t="shared" si="13"/>
        <v>0</v>
      </c>
      <c r="C48" s="12">
        <f t="shared" si="6"/>
        <v>0</v>
      </c>
      <c r="D48" s="47">
        <f t="shared" si="7"/>
        <v>7.0884942939859127E-2</v>
      </c>
      <c r="E48" s="12">
        <f t="shared" si="0"/>
        <v>0</v>
      </c>
      <c r="F48" s="12">
        <f t="shared" si="8"/>
        <v>0</v>
      </c>
      <c r="G48" s="5">
        <f t="shared" si="1"/>
        <v>1</v>
      </c>
      <c r="H48" s="55">
        <f t="shared" si="9"/>
        <v>0</v>
      </c>
      <c r="J48" s="12">
        <f t="shared" si="10"/>
        <v>0</v>
      </c>
      <c r="K48" s="47">
        <f t="shared" si="2"/>
        <v>7.0884942939859127E-2</v>
      </c>
      <c r="L48" s="12">
        <f t="shared" si="3"/>
        <v>0</v>
      </c>
      <c r="M48" s="12">
        <f t="shared" si="11"/>
        <v>0</v>
      </c>
      <c r="N48" s="5">
        <f t="shared" si="4"/>
        <v>1</v>
      </c>
      <c r="O48" s="5">
        <f t="shared" si="5"/>
        <v>0</v>
      </c>
    </row>
    <row r="49" spans="1:15" x14ac:dyDescent="0.2">
      <c r="A49" s="5">
        <f t="shared" si="12"/>
        <v>23</v>
      </c>
      <c r="B49" s="46">
        <f t="shared" si="13"/>
        <v>0</v>
      </c>
      <c r="C49" s="12">
        <f t="shared" si="6"/>
        <v>0</v>
      </c>
      <c r="D49" s="47">
        <f t="shared" si="7"/>
        <v>6.2674573775295436E-2</v>
      </c>
      <c r="E49" s="12">
        <f t="shared" si="0"/>
        <v>0</v>
      </c>
      <c r="F49" s="12">
        <f t="shared" si="8"/>
        <v>0</v>
      </c>
      <c r="G49" s="5">
        <f t="shared" si="1"/>
        <v>1</v>
      </c>
      <c r="H49" s="55">
        <f t="shared" si="9"/>
        <v>0</v>
      </c>
      <c r="J49" s="12">
        <f t="shared" si="10"/>
        <v>0</v>
      </c>
      <c r="K49" s="47">
        <f t="shared" si="2"/>
        <v>6.2674573775295436E-2</v>
      </c>
      <c r="L49" s="12">
        <f t="shared" si="3"/>
        <v>0</v>
      </c>
      <c r="M49" s="12">
        <f t="shared" si="11"/>
        <v>0</v>
      </c>
      <c r="N49" s="5">
        <f t="shared" si="4"/>
        <v>1</v>
      </c>
      <c r="O49" s="5">
        <f t="shared" si="5"/>
        <v>0</v>
      </c>
    </row>
    <row r="50" spans="1:15" x14ac:dyDescent="0.2">
      <c r="A50" s="5">
        <f t="shared" si="12"/>
        <v>24</v>
      </c>
      <c r="B50" s="46">
        <f t="shared" si="13"/>
        <v>0</v>
      </c>
      <c r="C50" s="12">
        <f t="shared" si="6"/>
        <v>0</v>
      </c>
      <c r="D50" s="47">
        <f t="shared" si="7"/>
        <v>5.5415184593541479E-2</v>
      </c>
      <c r="E50" s="12">
        <f t="shared" si="0"/>
        <v>0</v>
      </c>
      <c r="F50" s="12">
        <f t="shared" si="8"/>
        <v>0</v>
      </c>
      <c r="G50" s="5">
        <f t="shared" si="1"/>
        <v>1</v>
      </c>
      <c r="H50" s="55">
        <f t="shared" si="9"/>
        <v>0</v>
      </c>
      <c r="J50" s="12">
        <f t="shared" si="10"/>
        <v>0</v>
      </c>
      <c r="K50" s="47">
        <f t="shared" si="2"/>
        <v>5.5415184593541479E-2</v>
      </c>
      <c r="L50" s="12">
        <f t="shared" si="3"/>
        <v>0</v>
      </c>
      <c r="M50" s="12">
        <f t="shared" si="11"/>
        <v>0</v>
      </c>
      <c r="N50" s="5">
        <f t="shared" si="4"/>
        <v>1</v>
      </c>
      <c r="O50" s="5">
        <f t="shared" si="5"/>
        <v>0</v>
      </c>
    </row>
    <row r="51" spans="1:15" x14ac:dyDescent="0.2">
      <c r="A51" s="5">
        <f t="shared" si="12"/>
        <v>25</v>
      </c>
      <c r="B51" s="46">
        <f t="shared" si="13"/>
        <v>0</v>
      </c>
      <c r="C51" s="12">
        <f t="shared" si="6"/>
        <v>0</v>
      </c>
      <c r="D51" s="47">
        <f t="shared" si="7"/>
        <v>4.8996626519488502E-2</v>
      </c>
      <c r="E51" s="12">
        <f t="shared" si="0"/>
        <v>0</v>
      </c>
      <c r="F51" s="12">
        <f t="shared" si="8"/>
        <v>0</v>
      </c>
      <c r="G51" s="5">
        <f t="shared" si="1"/>
        <v>1</v>
      </c>
      <c r="H51" s="55">
        <f t="shared" si="9"/>
        <v>0</v>
      </c>
      <c r="J51" s="12">
        <f t="shared" si="10"/>
        <v>0</v>
      </c>
      <c r="K51" s="47">
        <f t="shared" si="2"/>
        <v>4.8996626519488502E-2</v>
      </c>
      <c r="L51" s="12">
        <f t="shared" si="3"/>
        <v>0</v>
      </c>
      <c r="M51" s="12">
        <f t="shared" si="11"/>
        <v>0</v>
      </c>
      <c r="N51" s="5">
        <f t="shared" si="4"/>
        <v>1</v>
      </c>
      <c r="O51" s="5">
        <f t="shared" si="5"/>
        <v>0</v>
      </c>
    </row>
    <row r="52" spans="1:15" x14ac:dyDescent="0.2">
      <c r="A52" s="5">
        <f t="shared" si="12"/>
        <v>26</v>
      </c>
      <c r="B52" s="46">
        <f t="shared" si="13"/>
        <v>0</v>
      </c>
      <c r="C52" s="12">
        <f t="shared" si="6"/>
        <v>0</v>
      </c>
      <c r="D52" s="47">
        <f t="shared" si="7"/>
        <v>4.3321508858964186E-2</v>
      </c>
      <c r="E52" s="12">
        <f t="shared" si="0"/>
        <v>0</v>
      </c>
      <c r="F52" s="12">
        <f t="shared" si="8"/>
        <v>0</v>
      </c>
      <c r="G52" s="5">
        <f t="shared" si="1"/>
        <v>1</v>
      </c>
      <c r="H52" s="55">
        <f t="shared" si="9"/>
        <v>0</v>
      </c>
      <c r="J52" s="12">
        <f t="shared" si="10"/>
        <v>0</v>
      </c>
      <c r="K52" s="47">
        <f t="shared" si="2"/>
        <v>4.3321508858964186E-2</v>
      </c>
      <c r="L52" s="12">
        <f t="shared" si="3"/>
        <v>0</v>
      </c>
      <c r="M52" s="12">
        <f t="shared" si="11"/>
        <v>0</v>
      </c>
      <c r="N52" s="5">
        <f t="shared" si="4"/>
        <v>1</v>
      </c>
      <c r="O52" s="5">
        <f t="shared" si="5"/>
        <v>0</v>
      </c>
    </row>
    <row r="53" spans="1:15" x14ac:dyDescent="0.2">
      <c r="A53" s="5">
        <f t="shared" si="12"/>
        <v>27</v>
      </c>
      <c r="B53" s="46">
        <f t="shared" si="13"/>
        <v>0</v>
      </c>
      <c r="C53" s="12">
        <f t="shared" si="6"/>
        <v>0</v>
      </c>
      <c r="D53" s="47">
        <f t="shared" si="7"/>
        <v>3.8303721360711043E-2</v>
      </c>
      <c r="E53" s="12">
        <f t="shared" si="0"/>
        <v>0</v>
      </c>
      <c r="F53" s="12">
        <f t="shared" si="8"/>
        <v>0</v>
      </c>
      <c r="G53" s="5">
        <f t="shared" si="1"/>
        <v>1</v>
      </c>
      <c r="H53" s="55">
        <f t="shared" si="9"/>
        <v>0</v>
      </c>
      <c r="J53" s="12">
        <f t="shared" si="10"/>
        <v>0</v>
      </c>
      <c r="K53" s="47">
        <f t="shared" si="2"/>
        <v>3.8303721360711043E-2</v>
      </c>
      <c r="L53" s="12">
        <f t="shared" si="3"/>
        <v>0</v>
      </c>
      <c r="M53" s="12">
        <f t="shared" si="11"/>
        <v>0</v>
      </c>
      <c r="N53" s="5">
        <f t="shared" si="4"/>
        <v>1</v>
      </c>
      <c r="O53" s="5">
        <f t="shared" si="5"/>
        <v>0</v>
      </c>
    </row>
    <row r="54" spans="1:15" x14ac:dyDescent="0.2">
      <c r="A54" s="5">
        <f t="shared" si="12"/>
        <v>28</v>
      </c>
      <c r="B54" s="46">
        <f t="shared" si="13"/>
        <v>0</v>
      </c>
      <c r="C54" s="12">
        <f t="shared" si="6"/>
        <v>0</v>
      </c>
      <c r="D54" s="47">
        <f t="shared" si="7"/>
        <v>3.3867127639885974E-2</v>
      </c>
      <c r="E54" s="12">
        <f t="shared" si="0"/>
        <v>0</v>
      </c>
      <c r="F54" s="12">
        <f t="shared" si="8"/>
        <v>0</v>
      </c>
      <c r="G54" s="5">
        <f t="shared" si="1"/>
        <v>1</v>
      </c>
      <c r="H54" s="55">
        <f t="shared" si="9"/>
        <v>0</v>
      </c>
      <c r="J54" s="12">
        <f t="shared" si="10"/>
        <v>0</v>
      </c>
      <c r="K54" s="47">
        <f t="shared" si="2"/>
        <v>3.3867127639885974E-2</v>
      </c>
      <c r="L54" s="12">
        <f t="shared" si="3"/>
        <v>0</v>
      </c>
      <c r="M54" s="12">
        <f t="shared" si="11"/>
        <v>0</v>
      </c>
      <c r="N54" s="5">
        <f t="shared" si="4"/>
        <v>1</v>
      </c>
      <c r="O54" s="5">
        <f t="shared" si="5"/>
        <v>0</v>
      </c>
    </row>
    <row r="55" spans="1:15" x14ac:dyDescent="0.2">
      <c r="A55" s="5">
        <f t="shared" si="12"/>
        <v>29</v>
      </c>
      <c r="B55" s="46">
        <f t="shared" si="13"/>
        <v>0</v>
      </c>
      <c r="C55" s="12">
        <f t="shared" si="6"/>
        <v>0</v>
      </c>
      <c r="D55" s="47">
        <f t="shared" si="7"/>
        <v>2.9944409938007056E-2</v>
      </c>
      <c r="E55" s="12">
        <f t="shared" si="0"/>
        <v>0</v>
      </c>
      <c r="F55" s="12">
        <f t="shared" si="8"/>
        <v>0</v>
      </c>
      <c r="G55" s="5">
        <f t="shared" si="1"/>
        <v>1</v>
      </c>
      <c r="H55" s="55">
        <f t="shared" si="9"/>
        <v>0</v>
      </c>
      <c r="J55" s="12">
        <f t="shared" si="10"/>
        <v>0</v>
      </c>
      <c r="K55" s="47">
        <f t="shared" si="2"/>
        <v>2.9944409938007056E-2</v>
      </c>
      <c r="L55" s="12">
        <f t="shared" si="3"/>
        <v>0</v>
      </c>
      <c r="M55" s="12">
        <f t="shared" si="11"/>
        <v>0</v>
      </c>
      <c r="N55" s="5">
        <f t="shared" si="4"/>
        <v>1</v>
      </c>
      <c r="O55" s="5">
        <f t="shared" si="5"/>
        <v>0</v>
      </c>
    </row>
    <row r="56" spans="1:15" x14ac:dyDescent="0.2">
      <c r="A56" s="5">
        <f t="shared" si="12"/>
        <v>30</v>
      </c>
      <c r="B56" s="46">
        <f t="shared" si="13"/>
        <v>0</v>
      </c>
      <c r="C56" s="12">
        <f t="shared" si="6"/>
        <v>0</v>
      </c>
      <c r="D56" s="47">
        <f t="shared" si="7"/>
        <v>2.6476047690545578E-2</v>
      </c>
      <c r="E56" s="12">
        <f t="shared" si="0"/>
        <v>0</v>
      </c>
      <c r="F56" s="12">
        <f t="shared" si="8"/>
        <v>0</v>
      </c>
      <c r="G56" s="5">
        <f t="shared" si="1"/>
        <v>1</v>
      </c>
      <c r="H56" s="55">
        <f t="shared" si="9"/>
        <v>0</v>
      </c>
      <c r="J56" s="12">
        <f t="shared" si="10"/>
        <v>0</v>
      </c>
      <c r="K56" s="47">
        <f t="shared" si="2"/>
        <v>2.6476047690545578E-2</v>
      </c>
      <c r="L56" s="12">
        <f t="shared" si="3"/>
        <v>0</v>
      </c>
      <c r="M56" s="12">
        <f t="shared" si="11"/>
        <v>0</v>
      </c>
      <c r="N56" s="5">
        <f t="shared" si="4"/>
        <v>1</v>
      </c>
      <c r="O56" s="5">
        <f t="shared" si="5"/>
        <v>0</v>
      </c>
    </row>
    <row r="57" spans="1:15" x14ac:dyDescent="0.2">
      <c r="A57" s="5">
        <f t="shared" si="12"/>
        <v>31</v>
      </c>
      <c r="B57" s="46">
        <f t="shared" si="13"/>
        <v>0</v>
      </c>
      <c r="C57" s="12">
        <f t="shared" si="6"/>
        <v>0</v>
      </c>
      <c r="D57" s="47">
        <f t="shared" si="7"/>
        <v>2.3409414403665417E-2</v>
      </c>
      <c r="E57" s="12">
        <f t="shared" si="0"/>
        <v>0</v>
      </c>
      <c r="F57" s="12">
        <f t="shared" si="8"/>
        <v>0</v>
      </c>
      <c r="G57" s="5">
        <f t="shared" si="1"/>
        <v>1</v>
      </c>
      <c r="H57" s="55">
        <f t="shared" si="9"/>
        <v>0</v>
      </c>
      <c r="J57" s="12">
        <f t="shared" si="10"/>
        <v>0</v>
      </c>
      <c r="K57" s="47">
        <f t="shared" si="2"/>
        <v>2.3409414403665417E-2</v>
      </c>
      <c r="L57" s="12">
        <f t="shared" si="3"/>
        <v>0</v>
      </c>
      <c r="M57" s="12">
        <f t="shared" si="11"/>
        <v>0</v>
      </c>
      <c r="N57" s="5">
        <f t="shared" si="4"/>
        <v>1</v>
      </c>
      <c r="O57" s="5">
        <f t="shared" si="5"/>
        <v>0</v>
      </c>
    </row>
    <row r="58" spans="1:15" x14ac:dyDescent="0.2">
      <c r="A58" s="5">
        <f t="shared" si="12"/>
        <v>32</v>
      </c>
      <c r="B58" s="46">
        <f t="shared" si="13"/>
        <v>0</v>
      </c>
      <c r="C58" s="12">
        <f t="shared" si="6"/>
        <v>0</v>
      </c>
      <c r="D58" s="47">
        <f t="shared" si="7"/>
        <v>2.0697979136751025E-2</v>
      </c>
      <c r="E58" s="12">
        <f t="shared" si="0"/>
        <v>0</v>
      </c>
      <c r="F58" s="12">
        <f t="shared" si="8"/>
        <v>0</v>
      </c>
      <c r="G58" s="5">
        <f t="shared" si="1"/>
        <v>1</v>
      </c>
      <c r="H58" s="55">
        <f>IF(G58=1,IF(G57=0,F58,0),0)</f>
        <v>0</v>
      </c>
      <c r="J58" s="12">
        <f t="shared" si="10"/>
        <v>0</v>
      </c>
      <c r="K58" s="47">
        <f t="shared" si="2"/>
        <v>2.0697979136751025E-2</v>
      </c>
      <c r="L58" s="12">
        <f t="shared" si="3"/>
        <v>0</v>
      </c>
      <c r="M58" s="12">
        <f t="shared" si="11"/>
        <v>0</v>
      </c>
      <c r="N58" s="5">
        <f>IF(L58&lt;1,1,0)</f>
        <v>1</v>
      </c>
      <c r="O58" s="5">
        <f t="shared" si="5"/>
        <v>0</v>
      </c>
    </row>
    <row r="59" spans="1:15" x14ac:dyDescent="0.2">
      <c r="A59" s="5">
        <f t="shared" si="12"/>
        <v>33</v>
      </c>
      <c r="B59" s="46">
        <f t="shared" si="13"/>
        <v>0</v>
      </c>
      <c r="C59" s="12">
        <f t="shared" si="6"/>
        <v>0</v>
      </c>
      <c r="D59" s="47">
        <f t="shared" si="7"/>
        <v>1.830060047458093E-2</v>
      </c>
      <c r="E59" s="12">
        <f t="shared" si="0"/>
        <v>0</v>
      </c>
      <c r="F59" s="12">
        <f t="shared" si="8"/>
        <v>0</v>
      </c>
      <c r="G59" s="5">
        <f t="shared" si="1"/>
        <v>1</v>
      </c>
      <c r="H59" s="55">
        <f t="shared" si="9"/>
        <v>0</v>
      </c>
      <c r="J59" s="12">
        <f t="shared" si="10"/>
        <v>0</v>
      </c>
      <c r="K59" s="47">
        <f t="shared" si="2"/>
        <v>1.830060047458093E-2</v>
      </c>
      <c r="L59" s="12">
        <f t="shared" si="3"/>
        <v>0</v>
      </c>
      <c r="M59" s="12">
        <f t="shared" si="11"/>
        <v>0</v>
      </c>
      <c r="N59" s="5">
        <f>IF(L59&lt;1,1,0)</f>
        <v>1</v>
      </c>
      <c r="O59" s="5">
        <f t="shared" si="5"/>
        <v>0</v>
      </c>
    </row>
    <row r="60" spans="1:15" x14ac:dyDescent="0.2">
      <c r="A60" s="5">
        <f t="shared" si="12"/>
        <v>34</v>
      </c>
      <c r="B60" s="46">
        <f t="shared" si="13"/>
        <v>0</v>
      </c>
      <c r="C60" s="12">
        <f t="shared" si="6"/>
        <v>0</v>
      </c>
      <c r="D60" s="47">
        <f t="shared" si="7"/>
        <v>1.6180902276375714E-2</v>
      </c>
      <c r="E60" s="12">
        <f t="shared" si="0"/>
        <v>0</v>
      </c>
      <c r="F60" s="12">
        <f t="shared" si="8"/>
        <v>0</v>
      </c>
      <c r="G60" s="5">
        <f t="shared" si="1"/>
        <v>1</v>
      </c>
      <c r="H60" s="55">
        <f t="shared" si="9"/>
        <v>0</v>
      </c>
      <c r="J60" s="12">
        <f t="shared" si="10"/>
        <v>0</v>
      </c>
      <c r="K60" s="47">
        <f t="shared" si="2"/>
        <v>1.6180902276375714E-2</v>
      </c>
      <c r="L60" s="12">
        <f t="shared" si="3"/>
        <v>0</v>
      </c>
      <c r="M60" s="12">
        <f t="shared" si="11"/>
        <v>0</v>
      </c>
      <c r="N60" s="5">
        <f t="shared" ref="N60:N123" si="14">IF(L60&lt;1,1,0)</f>
        <v>1</v>
      </c>
      <c r="O60" s="5">
        <f t="shared" si="5"/>
        <v>0</v>
      </c>
    </row>
    <row r="61" spans="1:15" x14ac:dyDescent="0.2">
      <c r="A61" s="5">
        <f t="shared" si="12"/>
        <v>35</v>
      </c>
      <c r="B61" s="46">
        <f t="shared" si="13"/>
        <v>0</v>
      </c>
      <c r="C61" s="12">
        <f t="shared" si="6"/>
        <v>0</v>
      </c>
      <c r="D61" s="47">
        <f t="shared" si="7"/>
        <v>1.4306721729775157E-2</v>
      </c>
      <c r="E61" s="12">
        <f t="shared" si="0"/>
        <v>0</v>
      </c>
      <c r="F61" s="12">
        <f t="shared" si="8"/>
        <v>0</v>
      </c>
      <c r="G61" s="5">
        <f t="shared" si="1"/>
        <v>1</v>
      </c>
      <c r="H61" s="55">
        <f t="shared" si="9"/>
        <v>0</v>
      </c>
      <c r="J61" s="12">
        <f t="shared" si="10"/>
        <v>0</v>
      </c>
      <c r="K61" s="47">
        <f t="shared" si="2"/>
        <v>1.4306721729775157E-2</v>
      </c>
      <c r="L61" s="12">
        <f t="shared" si="3"/>
        <v>0</v>
      </c>
      <c r="M61" s="12">
        <f t="shared" si="11"/>
        <v>0</v>
      </c>
      <c r="N61" s="5">
        <f t="shared" si="14"/>
        <v>1</v>
      </c>
      <c r="O61" s="5">
        <f t="shared" si="5"/>
        <v>0</v>
      </c>
    </row>
    <row r="62" spans="1:15" x14ac:dyDescent="0.2">
      <c r="A62" s="5">
        <f t="shared" si="12"/>
        <v>36</v>
      </c>
      <c r="B62" s="46">
        <f t="shared" si="13"/>
        <v>0</v>
      </c>
      <c r="C62" s="12">
        <f t="shared" si="6"/>
        <v>0</v>
      </c>
      <c r="D62" s="47">
        <f t="shared" si="7"/>
        <v>1.2649621334902885E-2</v>
      </c>
      <c r="E62" s="12">
        <f t="shared" si="0"/>
        <v>0</v>
      </c>
      <c r="F62" s="12">
        <f t="shared" si="8"/>
        <v>0</v>
      </c>
      <c r="G62" s="5">
        <f t="shared" si="1"/>
        <v>1</v>
      </c>
      <c r="H62" s="55">
        <f t="shared" si="9"/>
        <v>0</v>
      </c>
      <c r="J62" s="12">
        <f t="shared" si="10"/>
        <v>0</v>
      </c>
      <c r="K62" s="47">
        <f t="shared" si="2"/>
        <v>1.2649621334902885E-2</v>
      </c>
      <c r="L62" s="12">
        <f t="shared" si="3"/>
        <v>0</v>
      </c>
      <c r="M62" s="12">
        <f t="shared" si="11"/>
        <v>0</v>
      </c>
      <c r="N62" s="5">
        <f t="shared" si="14"/>
        <v>1</v>
      </c>
      <c r="O62" s="5">
        <f t="shared" si="5"/>
        <v>0</v>
      </c>
    </row>
    <row r="63" spans="1:15" x14ac:dyDescent="0.2">
      <c r="A63" s="5">
        <f t="shared" si="12"/>
        <v>37</v>
      </c>
      <c r="B63" s="46">
        <f t="shared" si="13"/>
        <v>0</v>
      </c>
      <c r="C63" s="12">
        <f t="shared" si="6"/>
        <v>0</v>
      </c>
      <c r="D63" s="47">
        <f t="shared" si="7"/>
        <v>1.1184457413707239E-2</v>
      </c>
      <c r="E63" s="12">
        <f t="shared" si="0"/>
        <v>0</v>
      </c>
      <c r="F63" s="12">
        <f t="shared" si="8"/>
        <v>0</v>
      </c>
      <c r="G63" s="5">
        <f t="shared" si="1"/>
        <v>1</v>
      </c>
      <c r="H63" s="55">
        <f t="shared" si="9"/>
        <v>0</v>
      </c>
      <c r="J63" s="12">
        <f t="shared" si="10"/>
        <v>0</v>
      </c>
      <c r="K63" s="47">
        <f t="shared" si="2"/>
        <v>1.1184457413707239E-2</v>
      </c>
      <c r="L63" s="12">
        <f t="shared" si="3"/>
        <v>0</v>
      </c>
      <c r="M63" s="12">
        <f t="shared" si="11"/>
        <v>0</v>
      </c>
      <c r="N63" s="5">
        <f t="shared" si="14"/>
        <v>1</v>
      </c>
      <c r="O63" s="5">
        <f t="shared" si="5"/>
        <v>0</v>
      </c>
    </row>
    <row r="64" spans="1:15" x14ac:dyDescent="0.2">
      <c r="A64" s="5">
        <f t="shared" si="12"/>
        <v>38</v>
      </c>
      <c r="B64" s="46">
        <f t="shared" si="13"/>
        <v>0</v>
      </c>
      <c r="C64" s="12">
        <f t="shared" si="6"/>
        <v>0</v>
      </c>
      <c r="D64" s="47">
        <f t="shared" si="7"/>
        <v>9.8889985974423E-3</v>
      </c>
      <c r="E64" s="12">
        <f t="shared" si="0"/>
        <v>0</v>
      </c>
      <c r="F64" s="12">
        <f t="shared" si="8"/>
        <v>0</v>
      </c>
      <c r="G64" s="5">
        <f t="shared" si="1"/>
        <v>1</v>
      </c>
      <c r="H64" s="55">
        <f t="shared" si="9"/>
        <v>0</v>
      </c>
      <c r="J64" s="12">
        <f t="shared" si="10"/>
        <v>0</v>
      </c>
      <c r="K64" s="47">
        <f t="shared" si="2"/>
        <v>9.8889985974423E-3</v>
      </c>
      <c r="L64" s="12">
        <f t="shared" si="3"/>
        <v>0</v>
      </c>
      <c r="M64" s="12">
        <f t="shared" si="11"/>
        <v>0</v>
      </c>
      <c r="N64" s="5">
        <f t="shared" si="14"/>
        <v>1</v>
      </c>
      <c r="O64" s="5">
        <f t="shared" si="5"/>
        <v>0</v>
      </c>
    </row>
    <row r="65" spans="1:15" x14ac:dyDescent="0.2">
      <c r="A65" s="5">
        <f t="shared" si="12"/>
        <v>39</v>
      </c>
      <c r="B65" s="46">
        <f t="shared" si="13"/>
        <v>0</v>
      </c>
      <c r="C65" s="12">
        <f t="shared" si="6"/>
        <v>0</v>
      </c>
      <c r="D65" s="47">
        <f t="shared" si="7"/>
        <v>8.7435885034856699E-3</v>
      </c>
      <c r="E65" s="12">
        <f t="shared" si="0"/>
        <v>0</v>
      </c>
      <c r="F65" s="12">
        <f t="shared" si="8"/>
        <v>0</v>
      </c>
      <c r="G65" s="5">
        <f t="shared" si="1"/>
        <v>1</v>
      </c>
      <c r="H65" s="55">
        <f t="shared" si="9"/>
        <v>0</v>
      </c>
      <c r="J65" s="12">
        <f t="shared" si="10"/>
        <v>0</v>
      </c>
      <c r="K65" s="47">
        <f t="shared" si="2"/>
        <v>8.7435885034856699E-3</v>
      </c>
      <c r="L65" s="12">
        <f t="shared" si="3"/>
        <v>0</v>
      </c>
      <c r="M65" s="12">
        <f t="shared" si="11"/>
        <v>0</v>
      </c>
      <c r="N65" s="5">
        <f t="shared" si="14"/>
        <v>1</v>
      </c>
      <c r="O65" s="5">
        <f t="shared" si="5"/>
        <v>0</v>
      </c>
    </row>
    <row r="66" spans="1:15" x14ac:dyDescent="0.2">
      <c r="A66" s="5">
        <f t="shared" si="12"/>
        <v>40</v>
      </c>
      <c r="B66" s="46">
        <f t="shared" si="13"/>
        <v>0</v>
      </c>
      <c r="C66" s="12">
        <f t="shared" si="6"/>
        <v>0</v>
      </c>
      <c r="D66" s="47">
        <f t="shared" si="7"/>
        <v>7.7308474831880381E-3</v>
      </c>
      <c r="E66" s="12">
        <f t="shared" si="0"/>
        <v>0</v>
      </c>
      <c r="F66" s="12">
        <f t="shared" si="8"/>
        <v>0</v>
      </c>
      <c r="G66" s="5">
        <f t="shared" si="1"/>
        <v>1</v>
      </c>
      <c r="H66" s="55">
        <f t="shared" si="9"/>
        <v>0</v>
      </c>
      <c r="J66" s="12">
        <f t="shared" si="10"/>
        <v>0</v>
      </c>
      <c r="K66" s="47">
        <f t="shared" si="2"/>
        <v>7.7308474831880381E-3</v>
      </c>
      <c r="L66" s="12">
        <f t="shared" si="3"/>
        <v>0</v>
      </c>
      <c r="M66" s="12">
        <f t="shared" si="11"/>
        <v>0</v>
      </c>
      <c r="N66" s="5">
        <f t="shared" si="14"/>
        <v>1</v>
      </c>
      <c r="O66" s="5">
        <f t="shared" si="5"/>
        <v>0</v>
      </c>
    </row>
    <row r="67" spans="1:15" x14ac:dyDescent="0.2">
      <c r="A67" s="5">
        <f t="shared" si="12"/>
        <v>41</v>
      </c>
      <c r="B67" s="46">
        <f t="shared" si="13"/>
        <v>0</v>
      </c>
      <c r="C67" s="12">
        <f t="shared" si="6"/>
        <v>0</v>
      </c>
      <c r="D67" s="47">
        <f t="shared" si="7"/>
        <v>6.8354089152856245E-3</v>
      </c>
      <c r="E67" s="12">
        <f t="shared" si="0"/>
        <v>0</v>
      </c>
      <c r="F67" s="12">
        <f t="shared" si="8"/>
        <v>0</v>
      </c>
      <c r="G67" s="5">
        <f t="shared" si="1"/>
        <v>1</v>
      </c>
      <c r="H67" s="55">
        <f t="shared" si="9"/>
        <v>0</v>
      </c>
      <c r="J67" s="12">
        <f t="shared" si="10"/>
        <v>0</v>
      </c>
      <c r="K67" s="47">
        <f t="shared" si="2"/>
        <v>6.8354089152856245E-3</v>
      </c>
      <c r="L67" s="12">
        <f t="shared" si="3"/>
        <v>0</v>
      </c>
      <c r="M67" s="12">
        <f t="shared" si="11"/>
        <v>0</v>
      </c>
      <c r="N67" s="5">
        <f t="shared" si="14"/>
        <v>1</v>
      </c>
      <c r="O67" s="5">
        <f t="shared" si="5"/>
        <v>0</v>
      </c>
    </row>
    <row r="68" spans="1:15" x14ac:dyDescent="0.2">
      <c r="A68" s="5">
        <f t="shared" si="12"/>
        <v>42</v>
      </c>
      <c r="B68" s="46">
        <f t="shared" si="13"/>
        <v>0</v>
      </c>
      <c r="C68" s="12">
        <f t="shared" si="6"/>
        <v>0</v>
      </c>
      <c r="D68" s="47">
        <f t="shared" si="7"/>
        <v>6.0436860435770338E-3</v>
      </c>
      <c r="E68" s="12">
        <f t="shared" si="0"/>
        <v>0</v>
      </c>
      <c r="F68" s="12">
        <f t="shared" si="8"/>
        <v>0</v>
      </c>
      <c r="G68" s="5">
        <f t="shared" si="1"/>
        <v>1</v>
      </c>
      <c r="H68" s="55">
        <f t="shared" si="9"/>
        <v>0</v>
      </c>
      <c r="J68" s="12">
        <f t="shared" si="10"/>
        <v>0</v>
      </c>
      <c r="K68" s="47">
        <f t="shared" si="2"/>
        <v>6.0436860435770338E-3</v>
      </c>
      <c r="L68" s="12">
        <f t="shared" si="3"/>
        <v>0</v>
      </c>
      <c r="M68" s="12">
        <f t="shared" si="11"/>
        <v>0</v>
      </c>
      <c r="N68" s="5">
        <f t="shared" si="14"/>
        <v>1</v>
      </c>
      <c r="O68" s="5">
        <f t="shared" si="5"/>
        <v>0</v>
      </c>
    </row>
    <row r="69" spans="1:15" x14ac:dyDescent="0.2">
      <c r="A69" s="5">
        <f t="shared" si="12"/>
        <v>43</v>
      </c>
      <c r="B69" s="46">
        <f t="shared" si="13"/>
        <v>0</v>
      </c>
      <c r="C69" s="12">
        <f t="shared" si="6"/>
        <v>0</v>
      </c>
      <c r="D69" s="47">
        <f t="shared" si="7"/>
        <v>5.3436658210230152E-3</v>
      </c>
      <c r="E69" s="12">
        <f t="shared" si="0"/>
        <v>0</v>
      </c>
      <c r="F69" s="12">
        <f t="shared" si="8"/>
        <v>0</v>
      </c>
      <c r="G69" s="5">
        <f t="shared" si="1"/>
        <v>1</v>
      </c>
      <c r="H69" s="55">
        <f t="shared" si="9"/>
        <v>0</v>
      </c>
      <c r="J69" s="12">
        <f t="shared" si="10"/>
        <v>0</v>
      </c>
      <c r="K69" s="47">
        <f t="shared" si="2"/>
        <v>5.3436658210230152E-3</v>
      </c>
      <c r="L69" s="12">
        <f t="shared" si="3"/>
        <v>0</v>
      </c>
      <c r="M69" s="12">
        <f t="shared" si="11"/>
        <v>0</v>
      </c>
      <c r="N69" s="5">
        <f t="shared" si="14"/>
        <v>1</v>
      </c>
      <c r="O69" s="5">
        <f t="shared" si="5"/>
        <v>0</v>
      </c>
    </row>
    <row r="70" spans="1:15" x14ac:dyDescent="0.2">
      <c r="A70" s="5">
        <f t="shared" si="12"/>
        <v>44</v>
      </c>
      <c r="B70" s="46">
        <f t="shared" si="13"/>
        <v>0</v>
      </c>
      <c r="C70" s="12">
        <f t="shared" si="6"/>
        <v>0</v>
      </c>
      <c r="D70" s="47">
        <f t="shared" si="7"/>
        <v>4.724726632204258E-3</v>
      </c>
      <c r="E70" s="12">
        <f t="shared" si="0"/>
        <v>0</v>
      </c>
      <c r="F70" s="12">
        <f t="shared" si="8"/>
        <v>0</v>
      </c>
      <c r="G70" s="5">
        <f t="shared" si="1"/>
        <v>1</v>
      </c>
      <c r="H70" s="55">
        <f t="shared" si="9"/>
        <v>0</v>
      </c>
      <c r="J70" s="12">
        <f t="shared" si="10"/>
        <v>0</v>
      </c>
      <c r="K70" s="47">
        <f t="shared" si="2"/>
        <v>4.724726632204258E-3</v>
      </c>
      <c r="L70" s="12">
        <f t="shared" si="3"/>
        <v>0</v>
      </c>
      <c r="M70" s="12">
        <f t="shared" si="11"/>
        <v>0</v>
      </c>
      <c r="N70" s="5">
        <f t="shared" si="14"/>
        <v>1</v>
      </c>
      <c r="O70" s="5">
        <f t="shared" si="5"/>
        <v>0</v>
      </c>
    </row>
    <row r="71" spans="1:15" x14ac:dyDescent="0.2">
      <c r="A71" s="5">
        <f t="shared" si="12"/>
        <v>45</v>
      </c>
      <c r="B71" s="46">
        <f t="shared" si="13"/>
        <v>0</v>
      </c>
      <c r="C71" s="12">
        <f t="shared" si="6"/>
        <v>0</v>
      </c>
      <c r="D71" s="47">
        <f t="shared" si="7"/>
        <v>4.1774771283857289E-3</v>
      </c>
      <c r="E71" s="12">
        <f t="shared" si="0"/>
        <v>0</v>
      </c>
      <c r="F71" s="12">
        <f t="shared" si="8"/>
        <v>0</v>
      </c>
      <c r="G71" s="5">
        <f t="shared" si="1"/>
        <v>1</v>
      </c>
      <c r="H71" s="55">
        <f t="shared" si="9"/>
        <v>0</v>
      </c>
      <c r="J71" s="12">
        <f t="shared" si="10"/>
        <v>0</v>
      </c>
      <c r="K71" s="47">
        <f t="shared" si="2"/>
        <v>4.1774771283857289E-3</v>
      </c>
      <c r="L71" s="12">
        <f t="shared" si="3"/>
        <v>0</v>
      </c>
      <c r="M71" s="12">
        <f t="shared" si="11"/>
        <v>0</v>
      </c>
      <c r="N71" s="5">
        <f t="shared" si="14"/>
        <v>1</v>
      </c>
      <c r="O71" s="5">
        <f t="shared" si="5"/>
        <v>0</v>
      </c>
    </row>
    <row r="72" spans="1:15" x14ac:dyDescent="0.2">
      <c r="A72" s="5">
        <f t="shared" si="12"/>
        <v>46</v>
      </c>
      <c r="B72" s="46">
        <f t="shared" si="13"/>
        <v>0</v>
      </c>
      <c r="C72" s="12">
        <f t="shared" si="6"/>
        <v>0</v>
      </c>
      <c r="D72" s="47">
        <f t="shared" si="7"/>
        <v>3.6936137297840224E-3</v>
      </c>
      <c r="E72" s="12">
        <f t="shared" si="0"/>
        <v>0</v>
      </c>
      <c r="F72" s="12">
        <f t="shared" si="8"/>
        <v>0</v>
      </c>
      <c r="G72" s="5">
        <f t="shared" si="1"/>
        <v>1</v>
      </c>
      <c r="H72" s="55">
        <f t="shared" si="9"/>
        <v>0</v>
      </c>
      <c r="J72" s="12">
        <f t="shared" si="10"/>
        <v>0</v>
      </c>
      <c r="K72" s="47">
        <f t="shared" si="2"/>
        <v>3.6936137297840224E-3</v>
      </c>
      <c r="L72" s="12">
        <f t="shared" si="3"/>
        <v>0</v>
      </c>
      <c r="M72" s="12">
        <f t="shared" si="11"/>
        <v>0</v>
      </c>
      <c r="N72" s="5">
        <f t="shared" si="14"/>
        <v>1</v>
      </c>
      <c r="O72" s="5">
        <f t="shared" si="5"/>
        <v>0</v>
      </c>
    </row>
    <row r="73" spans="1:15" x14ac:dyDescent="0.2">
      <c r="A73" s="5">
        <f t="shared" si="12"/>
        <v>47</v>
      </c>
      <c r="B73" s="46">
        <f t="shared" si="13"/>
        <v>0</v>
      </c>
      <c r="C73" s="12">
        <f t="shared" si="6"/>
        <v>0</v>
      </c>
      <c r="D73" s="47">
        <f t="shared" si="7"/>
        <v>3.2657946328771181E-3</v>
      </c>
      <c r="E73" s="12">
        <f t="shared" si="0"/>
        <v>0</v>
      </c>
      <c r="F73" s="12">
        <f t="shared" si="8"/>
        <v>0</v>
      </c>
      <c r="G73" s="5">
        <f t="shared" si="1"/>
        <v>1</v>
      </c>
      <c r="H73" s="55">
        <f t="shared" si="9"/>
        <v>0</v>
      </c>
      <c r="J73" s="12">
        <f t="shared" si="10"/>
        <v>0</v>
      </c>
      <c r="K73" s="47">
        <f t="shared" si="2"/>
        <v>3.2657946328771181E-3</v>
      </c>
      <c r="L73" s="12">
        <f t="shared" si="3"/>
        <v>0</v>
      </c>
      <c r="M73" s="12">
        <f t="shared" si="11"/>
        <v>0</v>
      </c>
      <c r="N73" s="5">
        <f t="shared" si="14"/>
        <v>1</v>
      </c>
      <c r="O73" s="5">
        <f t="shared" si="5"/>
        <v>0</v>
      </c>
    </row>
    <row r="74" spans="1:15" x14ac:dyDescent="0.2">
      <c r="A74" s="5">
        <f t="shared" si="12"/>
        <v>48</v>
      </c>
      <c r="B74" s="46">
        <f t="shared" si="13"/>
        <v>0</v>
      </c>
      <c r="C74" s="12">
        <f t="shared" si="6"/>
        <v>0</v>
      </c>
      <c r="D74" s="47">
        <f t="shared" si="7"/>
        <v>2.8875284110319354E-3</v>
      </c>
      <c r="E74" s="12">
        <f t="shared" si="0"/>
        <v>0</v>
      </c>
      <c r="F74" s="12">
        <f t="shared" si="8"/>
        <v>0</v>
      </c>
      <c r="G74" s="5">
        <f t="shared" si="1"/>
        <v>1</v>
      </c>
      <c r="H74" s="55">
        <f t="shared" si="9"/>
        <v>0</v>
      </c>
      <c r="J74" s="12">
        <f t="shared" si="10"/>
        <v>0</v>
      </c>
      <c r="K74" s="47">
        <f t="shared" si="2"/>
        <v>2.8875284110319354E-3</v>
      </c>
      <c r="L74" s="12">
        <f t="shared" si="3"/>
        <v>0</v>
      </c>
      <c r="M74" s="12">
        <f t="shared" si="11"/>
        <v>0</v>
      </c>
      <c r="N74" s="5">
        <f t="shared" si="14"/>
        <v>1</v>
      </c>
      <c r="O74" s="5">
        <f t="shared" si="5"/>
        <v>0</v>
      </c>
    </row>
    <row r="75" spans="1:15" x14ac:dyDescent="0.2">
      <c r="A75" s="5">
        <f t="shared" si="12"/>
        <v>49</v>
      </c>
      <c r="B75" s="46">
        <f t="shared" si="13"/>
        <v>0</v>
      </c>
      <c r="C75" s="12">
        <f t="shared" si="6"/>
        <v>0</v>
      </c>
      <c r="D75" s="47">
        <f t="shared" si="7"/>
        <v>2.5530755181537895E-3</v>
      </c>
      <c r="E75" s="12">
        <f t="shared" si="0"/>
        <v>0</v>
      </c>
      <c r="F75" s="12">
        <f t="shared" si="8"/>
        <v>0</v>
      </c>
      <c r="G75" s="5">
        <f t="shared" si="1"/>
        <v>1</v>
      </c>
      <c r="H75" s="55">
        <f t="shared" si="9"/>
        <v>0</v>
      </c>
      <c r="J75" s="12">
        <f t="shared" si="10"/>
        <v>0</v>
      </c>
      <c r="K75" s="47">
        <f t="shared" si="2"/>
        <v>2.5530755181537895E-3</v>
      </c>
      <c r="L75" s="12">
        <f t="shared" si="3"/>
        <v>0</v>
      </c>
      <c r="M75" s="12">
        <f t="shared" si="11"/>
        <v>0</v>
      </c>
      <c r="N75" s="5">
        <f t="shared" si="14"/>
        <v>1</v>
      </c>
      <c r="O75" s="5">
        <f t="shared" si="5"/>
        <v>0</v>
      </c>
    </row>
    <row r="76" spans="1:15" x14ac:dyDescent="0.2">
      <c r="A76" s="5">
        <f t="shared" si="12"/>
        <v>50</v>
      </c>
      <c r="B76" s="46">
        <f t="shared" si="13"/>
        <v>0</v>
      </c>
      <c r="C76" s="12">
        <f t="shared" si="6"/>
        <v>0</v>
      </c>
      <c r="D76" s="47">
        <f t="shared" si="7"/>
        <v>2.2573612008433153E-3</v>
      </c>
      <c r="E76" s="12">
        <f t="shared" si="0"/>
        <v>0</v>
      </c>
      <c r="F76" s="12">
        <f t="shared" si="8"/>
        <v>0</v>
      </c>
      <c r="G76" s="5">
        <f t="shared" si="1"/>
        <v>1</v>
      </c>
      <c r="H76" s="55">
        <f t="shared" si="9"/>
        <v>0</v>
      </c>
      <c r="J76" s="12">
        <f t="shared" si="10"/>
        <v>0</v>
      </c>
      <c r="K76" s="47">
        <f t="shared" si="2"/>
        <v>2.2573612008433153E-3</v>
      </c>
      <c r="L76" s="12">
        <f t="shared" si="3"/>
        <v>0</v>
      </c>
      <c r="M76" s="12">
        <f t="shared" si="11"/>
        <v>0</v>
      </c>
      <c r="N76" s="5">
        <f t="shared" si="14"/>
        <v>1</v>
      </c>
      <c r="O76" s="5">
        <f t="shared" si="5"/>
        <v>0</v>
      </c>
    </row>
    <row r="77" spans="1:15" x14ac:dyDescent="0.2">
      <c r="A77" s="5">
        <f t="shared" si="12"/>
        <v>51</v>
      </c>
      <c r="B77" s="46">
        <f t="shared" si="13"/>
        <v>0</v>
      </c>
      <c r="C77" s="12">
        <f t="shared" si="6"/>
        <v>0</v>
      </c>
      <c r="D77" s="47">
        <f t="shared" si="7"/>
        <v>1.9958984976510292E-3</v>
      </c>
      <c r="E77" s="12">
        <f t="shared" si="0"/>
        <v>0</v>
      </c>
      <c r="F77" s="12">
        <f t="shared" si="8"/>
        <v>0</v>
      </c>
      <c r="G77" s="5">
        <f t="shared" si="1"/>
        <v>1</v>
      </c>
      <c r="H77" s="55">
        <f t="shared" si="9"/>
        <v>0</v>
      </c>
      <c r="J77" s="12">
        <f t="shared" si="10"/>
        <v>0</v>
      </c>
      <c r="K77" s="47">
        <f t="shared" si="2"/>
        <v>1.9958984976510292E-3</v>
      </c>
      <c r="L77" s="12">
        <f t="shared" si="3"/>
        <v>0</v>
      </c>
      <c r="M77" s="12">
        <f t="shared" si="11"/>
        <v>0</v>
      </c>
      <c r="N77" s="5">
        <f t="shared" si="14"/>
        <v>1</v>
      </c>
      <c r="O77" s="5">
        <f t="shared" si="5"/>
        <v>0</v>
      </c>
    </row>
    <row r="78" spans="1:15" x14ac:dyDescent="0.2">
      <c r="A78" s="5">
        <f t="shared" si="12"/>
        <v>52</v>
      </c>
      <c r="B78" s="46">
        <f t="shared" si="13"/>
        <v>0</v>
      </c>
      <c r="C78" s="12">
        <f t="shared" si="6"/>
        <v>0</v>
      </c>
      <c r="D78" s="47">
        <f t="shared" si="7"/>
        <v>1.7647201570742967E-3</v>
      </c>
      <c r="E78" s="12">
        <f t="shared" si="0"/>
        <v>0</v>
      </c>
      <c r="F78" s="12">
        <f t="shared" si="8"/>
        <v>0</v>
      </c>
      <c r="G78" s="5">
        <f t="shared" si="1"/>
        <v>1</v>
      </c>
      <c r="H78" s="55">
        <f t="shared" si="9"/>
        <v>0</v>
      </c>
      <c r="J78" s="12">
        <f t="shared" si="10"/>
        <v>0</v>
      </c>
      <c r="K78" s="47">
        <f t="shared" si="2"/>
        <v>1.7647201570742967E-3</v>
      </c>
      <c r="L78" s="12">
        <f t="shared" si="3"/>
        <v>0</v>
      </c>
      <c r="M78" s="12">
        <f t="shared" si="11"/>
        <v>0</v>
      </c>
      <c r="N78" s="5">
        <f t="shared" si="14"/>
        <v>1</v>
      </c>
      <c r="O78" s="5">
        <f t="shared" si="5"/>
        <v>0</v>
      </c>
    </row>
    <row r="79" spans="1:15" x14ac:dyDescent="0.2">
      <c r="A79" s="5">
        <f t="shared" si="12"/>
        <v>53</v>
      </c>
      <c r="B79" s="46">
        <f t="shared" si="13"/>
        <v>0</v>
      </c>
      <c r="C79" s="12">
        <f t="shared" si="6"/>
        <v>0</v>
      </c>
      <c r="D79" s="47">
        <f t="shared" si="7"/>
        <v>1.5603184412681672E-3</v>
      </c>
      <c r="E79" s="12">
        <f t="shared" si="0"/>
        <v>0</v>
      </c>
      <c r="F79" s="12">
        <f t="shared" si="8"/>
        <v>0</v>
      </c>
      <c r="G79" s="5">
        <f t="shared" si="1"/>
        <v>1</v>
      </c>
      <c r="H79" s="55">
        <f t="shared" si="9"/>
        <v>0</v>
      </c>
      <c r="J79" s="12">
        <f t="shared" si="10"/>
        <v>0</v>
      </c>
      <c r="K79" s="47">
        <f t="shared" si="2"/>
        <v>1.5603184412681672E-3</v>
      </c>
      <c r="L79" s="12">
        <f t="shared" si="3"/>
        <v>0</v>
      </c>
      <c r="M79" s="12">
        <f t="shared" si="11"/>
        <v>0</v>
      </c>
      <c r="N79" s="5">
        <f t="shared" si="14"/>
        <v>1</v>
      </c>
      <c r="O79" s="5">
        <f t="shared" si="5"/>
        <v>0</v>
      </c>
    </row>
    <row r="80" spans="1:15" x14ac:dyDescent="0.2">
      <c r="A80" s="5">
        <f t="shared" si="12"/>
        <v>54</v>
      </c>
      <c r="B80" s="46">
        <f t="shared" si="13"/>
        <v>0</v>
      </c>
      <c r="C80" s="12">
        <f t="shared" si="6"/>
        <v>0</v>
      </c>
      <c r="D80" s="47">
        <f t="shared" si="7"/>
        <v>1.3795919020938706E-3</v>
      </c>
      <c r="E80" s="12">
        <f t="shared" si="0"/>
        <v>0</v>
      </c>
      <c r="F80" s="12">
        <f t="shared" si="8"/>
        <v>0</v>
      </c>
      <c r="G80" s="5">
        <f t="shared" si="1"/>
        <v>1</v>
      </c>
      <c r="H80" s="55">
        <f t="shared" si="9"/>
        <v>0</v>
      </c>
      <c r="J80" s="12">
        <f t="shared" si="10"/>
        <v>0</v>
      </c>
      <c r="K80" s="47">
        <f t="shared" si="2"/>
        <v>1.3795919020938706E-3</v>
      </c>
      <c r="L80" s="12">
        <f t="shared" si="3"/>
        <v>0</v>
      </c>
      <c r="M80" s="12">
        <f t="shared" si="11"/>
        <v>0</v>
      </c>
      <c r="N80" s="5">
        <f t="shared" si="14"/>
        <v>1</v>
      </c>
      <c r="O80" s="5">
        <f t="shared" si="5"/>
        <v>0</v>
      </c>
    </row>
    <row r="81" spans="1:15" x14ac:dyDescent="0.2">
      <c r="A81" s="5">
        <f t="shared" si="12"/>
        <v>55</v>
      </c>
      <c r="B81" s="46">
        <f t="shared" si="13"/>
        <v>0</v>
      </c>
      <c r="C81" s="12">
        <f t="shared" si="6"/>
        <v>0</v>
      </c>
      <c r="D81" s="47">
        <f t="shared" si="7"/>
        <v>1.2197983219220776E-3</v>
      </c>
      <c r="E81" s="12">
        <f t="shared" si="0"/>
        <v>0</v>
      </c>
      <c r="F81" s="12">
        <f t="shared" si="8"/>
        <v>0</v>
      </c>
      <c r="G81" s="5">
        <f t="shared" si="1"/>
        <v>1</v>
      </c>
      <c r="H81" s="55">
        <f t="shared" si="9"/>
        <v>0</v>
      </c>
      <c r="J81" s="12">
        <f t="shared" si="10"/>
        <v>0</v>
      </c>
      <c r="K81" s="47">
        <f t="shared" si="2"/>
        <v>1.2197983219220776E-3</v>
      </c>
      <c r="L81" s="12">
        <f t="shared" si="3"/>
        <v>0</v>
      </c>
      <c r="M81" s="12">
        <f t="shared" si="11"/>
        <v>0</v>
      </c>
      <c r="N81" s="5">
        <f t="shared" si="14"/>
        <v>1</v>
      </c>
      <c r="O81" s="5">
        <f t="shared" si="5"/>
        <v>0</v>
      </c>
    </row>
    <row r="82" spans="1:15" x14ac:dyDescent="0.2">
      <c r="A82" s="5">
        <f t="shared" si="12"/>
        <v>56</v>
      </c>
      <c r="B82" s="46">
        <f t="shared" si="13"/>
        <v>0</v>
      </c>
      <c r="C82" s="12">
        <f t="shared" si="6"/>
        <v>0</v>
      </c>
      <c r="D82" s="47">
        <f t="shared" si="7"/>
        <v>1.0785131051477257E-3</v>
      </c>
      <c r="E82" s="12">
        <f t="shared" si="0"/>
        <v>0</v>
      </c>
      <c r="F82" s="12">
        <f t="shared" si="8"/>
        <v>0</v>
      </c>
      <c r="G82" s="5">
        <f t="shared" si="1"/>
        <v>1</v>
      </c>
      <c r="H82" s="55">
        <f t="shared" si="9"/>
        <v>0</v>
      </c>
      <c r="J82" s="12">
        <f t="shared" si="10"/>
        <v>0</v>
      </c>
      <c r="K82" s="47">
        <f t="shared" si="2"/>
        <v>1.0785131051477257E-3</v>
      </c>
      <c r="L82" s="12">
        <f t="shared" si="3"/>
        <v>0</v>
      </c>
      <c r="M82" s="12">
        <f t="shared" si="11"/>
        <v>0</v>
      </c>
      <c r="N82" s="5">
        <f t="shared" si="14"/>
        <v>1</v>
      </c>
      <c r="O82" s="5">
        <f t="shared" si="5"/>
        <v>0</v>
      </c>
    </row>
    <row r="83" spans="1:15" x14ac:dyDescent="0.2">
      <c r="A83" s="5">
        <f t="shared" si="12"/>
        <v>57</v>
      </c>
      <c r="B83" s="46">
        <f t="shared" si="13"/>
        <v>0</v>
      </c>
      <c r="C83" s="12">
        <f t="shared" si="6"/>
        <v>0</v>
      </c>
      <c r="D83" s="47">
        <f t="shared" si="7"/>
        <v>9.5359248907844903E-4</v>
      </c>
      <c r="E83" s="12">
        <f t="shared" si="0"/>
        <v>0</v>
      </c>
      <c r="F83" s="12">
        <f t="shared" si="8"/>
        <v>0</v>
      </c>
      <c r="G83" s="5">
        <f t="shared" si="1"/>
        <v>1</v>
      </c>
      <c r="H83" s="55">
        <f t="shared" si="9"/>
        <v>0</v>
      </c>
      <c r="J83" s="12">
        <f t="shared" si="10"/>
        <v>0</v>
      </c>
      <c r="K83" s="47">
        <f t="shared" si="2"/>
        <v>9.5359248907844903E-4</v>
      </c>
      <c r="L83" s="12">
        <f t="shared" si="3"/>
        <v>0</v>
      </c>
      <c r="M83" s="12">
        <f t="shared" si="11"/>
        <v>0</v>
      </c>
      <c r="N83" s="5">
        <f t="shared" si="14"/>
        <v>1</v>
      </c>
      <c r="O83" s="5">
        <f t="shared" si="5"/>
        <v>0</v>
      </c>
    </row>
    <row r="84" spans="1:15" x14ac:dyDescent="0.2">
      <c r="A84" s="5">
        <f t="shared" si="12"/>
        <v>58</v>
      </c>
      <c r="B84" s="46">
        <f t="shared" si="13"/>
        <v>0</v>
      </c>
      <c r="C84" s="12">
        <f t="shared" si="6"/>
        <v>0</v>
      </c>
      <c r="D84" s="47">
        <f t="shared" si="7"/>
        <v>8.4314101598448224E-4</v>
      </c>
      <c r="E84" s="12">
        <f t="shared" si="0"/>
        <v>0</v>
      </c>
      <c r="F84" s="12">
        <f t="shared" si="8"/>
        <v>0</v>
      </c>
      <c r="G84" s="5">
        <f t="shared" si="1"/>
        <v>1</v>
      </c>
      <c r="H84" s="55">
        <f t="shared" si="9"/>
        <v>0</v>
      </c>
      <c r="J84" s="12">
        <f t="shared" si="10"/>
        <v>0</v>
      </c>
      <c r="K84" s="47">
        <f t="shared" si="2"/>
        <v>8.4314101598448224E-4</v>
      </c>
      <c r="L84" s="12">
        <f t="shared" si="3"/>
        <v>0</v>
      </c>
      <c r="M84" s="12">
        <f t="shared" si="11"/>
        <v>0</v>
      </c>
      <c r="N84" s="5">
        <f t="shared" si="14"/>
        <v>1</v>
      </c>
      <c r="O84" s="5">
        <f t="shared" si="5"/>
        <v>0</v>
      </c>
    </row>
    <row r="85" spans="1:15" x14ac:dyDescent="0.2">
      <c r="A85" s="5">
        <f t="shared" si="12"/>
        <v>59</v>
      </c>
      <c r="B85" s="46">
        <f t="shared" si="13"/>
        <v>0</v>
      </c>
      <c r="C85" s="12">
        <f t="shared" si="6"/>
        <v>0</v>
      </c>
      <c r="D85" s="47">
        <f t="shared" si="7"/>
        <v>7.4548277275374142E-4</v>
      </c>
      <c r="E85" s="12">
        <f t="shared" si="0"/>
        <v>0</v>
      </c>
      <c r="F85" s="12">
        <f t="shared" si="8"/>
        <v>0</v>
      </c>
      <c r="G85" s="5">
        <f t="shared" si="1"/>
        <v>1</v>
      </c>
      <c r="H85" s="55">
        <f t="shared" si="9"/>
        <v>0</v>
      </c>
      <c r="J85" s="12">
        <f t="shared" si="10"/>
        <v>0</v>
      </c>
      <c r="K85" s="47">
        <f t="shared" si="2"/>
        <v>7.4548277275374142E-4</v>
      </c>
      <c r="L85" s="12">
        <f t="shared" si="3"/>
        <v>0</v>
      </c>
      <c r="M85" s="12">
        <f t="shared" si="11"/>
        <v>0</v>
      </c>
      <c r="N85" s="5">
        <f t="shared" si="14"/>
        <v>1</v>
      </c>
      <c r="O85" s="5">
        <f t="shared" si="5"/>
        <v>0</v>
      </c>
    </row>
    <row r="86" spans="1:15" x14ac:dyDescent="0.2">
      <c r="A86" s="5">
        <f t="shared" si="12"/>
        <v>60</v>
      </c>
      <c r="B86" s="46">
        <f t="shared" si="13"/>
        <v>0</v>
      </c>
      <c r="C86" s="12">
        <f t="shared" si="6"/>
        <v>0</v>
      </c>
      <c r="D86" s="47">
        <f t="shared" si="7"/>
        <v>6.5913596176281309E-4</v>
      </c>
      <c r="E86" s="12">
        <f t="shared" si="0"/>
        <v>0</v>
      </c>
      <c r="F86" s="12">
        <f t="shared" si="8"/>
        <v>0</v>
      </c>
      <c r="G86" s="5">
        <f t="shared" si="1"/>
        <v>1</v>
      </c>
      <c r="H86" s="55">
        <f t="shared" si="9"/>
        <v>0</v>
      </c>
      <c r="J86" s="12">
        <f t="shared" si="10"/>
        <v>0</v>
      </c>
      <c r="K86" s="47">
        <f t="shared" si="2"/>
        <v>6.5913596176281309E-4</v>
      </c>
      <c r="L86" s="12">
        <f t="shared" si="3"/>
        <v>0</v>
      </c>
      <c r="M86" s="12">
        <f t="shared" si="11"/>
        <v>0</v>
      </c>
      <c r="N86" s="5">
        <f t="shared" si="14"/>
        <v>1</v>
      </c>
      <c r="O86" s="5">
        <f t="shared" si="5"/>
        <v>0</v>
      </c>
    </row>
    <row r="87" spans="1:15" x14ac:dyDescent="0.2">
      <c r="A87" s="5">
        <f t="shared" si="12"/>
        <v>61</v>
      </c>
      <c r="B87" s="46">
        <f t="shared" si="13"/>
        <v>0</v>
      </c>
      <c r="C87" s="12">
        <f t="shared" si="6"/>
        <v>0</v>
      </c>
      <c r="D87" s="47">
        <f t="shared" si="7"/>
        <v>5.8279041712008242E-4</v>
      </c>
      <c r="E87" s="12">
        <f t="shared" si="0"/>
        <v>0</v>
      </c>
      <c r="F87" s="12">
        <f t="shared" si="8"/>
        <v>0</v>
      </c>
      <c r="G87" s="5">
        <f t="shared" si="1"/>
        <v>1</v>
      </c>
      <c r="H87" s="55">
        <f t="shared" si="9"/>
        <v>0</v>
      </c>
      <c r="J87" s="12">
        <f t="shared" si="10"/>
        <v>0</v>
      </c>
      <c r="K87" s="47">
        <f t="shared" si="2"/>
        <v>5.8279041712008242E-4</v>
      </c>
      <c r="L87" s="12">
        <f t="shared" si="3"/>
        <v>0</v>
      </c>
      <c r="M87" s="12">
        <f t="shared" si="11"/>
        <v>0</v>
      </c>
      <c r="N87" s="5">
        <f t="shared" si="14"/>
        <v>1</v>
      </c>
      <c r="O87" s="5">
        <f t="shared" si="5"/>
        <v>0</v>
      </c>
    </row>
    <row r="88" spans="1:15" x14ac:dyDescent="0.2">
      <c r="A88" s="5">
        <f t="shared" si="12"/>
        <v>62</v>
      </c>
      <c r="B88" s="46">
        <f t="shared" si="13"/>
        <v>0</v>
      </c>
      <c r="C88" s="12">
        <f t="shared" si="6"/>
        <v>0</v>
      </c>
      <c r="D88" s="47">
        <f t="shared" si="7"/>
        <v>5.1528772512827818E-4</v>
      </c>
      <c r="E88" s="12">
        <f t="shared" si="0"/>
        <v>0</v>
      </c>
      <c r="F88" s="12">
        <f t="shared" si="8"/>
        <v>0</v>
      </c>
      <c r="G88" s="5">
        <f t="shared" si="1"/>
        <v>1</v>
      </c>
      <c r="H88" s="55">
        <f t="shared" si="9"/>
        <v>0</v>
      </c>
      <c r="J88" s="12">
        <f t="shared" si="10"/>
        <v>0</v>
      </c>
      <c r="K88" s="47">
        <f t="shared" si="2"/>
        <v>5.1528772512827818E-4</v>
      </c>
      <c r="L88" s="12">
        <f t="shared" si="3"/>
        <v>0</v>
      </c>
      <c r="M88" s="12">
        <f t="shared" si="11"/>
        <v>0</v>
      </c>
      <c r="N88" s="5">
        <f t="shared" si="14"/>
        <v>1</v>
      </c>
      <c r="O88" s="5">
        <f t="shared" si="5"/>
        <v>0</v>
      </c>
    </row>
    <row r="89" spans="1:15" x14ac:dyDescent="0.2">
      <c r="A89" s="5">
        <f t="shared" si="12"/>
        <v>63</v>
      </c>
      <c r="B89" s="46">
        <f t="shared" si="13"/>
        <v>0</v>
      </c>
      <c r="C89" s="12">
        <f t="shared" si="6"/>
        <v>0</v>
      </c>
      <c r="D89" s="47">
        <f t="shared" si="7"/>
        <v>4.5560364732827389E-4</v>
      </c>
      <c r="E89" s="12">
        <f t="shared" si="0"/>
        <v>0</v>
      </c>
      <c r="F89" s="12">
        <f t="shared" si="8"/>
        <v>0</v>
      </c>
      <c r="G89" s="5">
        <f t="shared" si="1"/>
        <v>1</v>
      </c>
      <c r="H89" s="55">
        <f t="shared" si="9"/>
        <v>0</v>
      </c>
      <c r="J89" s="12">
        <f t="shared" si="10"/>
        <v>0</v>
      </c>
      <c r="K89" s="47">
        <f t="shared" si="2"/>
        <v>4.5560364732827389E-4</v>
      </c>
      <c r="L89" s="12">
        <f t="shared" si="3"/>
        <v>0</v>
      </c>
      <c r="M89" s="12">
        <f t="shared" si="11"/>
        <v>0</v>
      </c>
      <c r="N89" s="5">
        <f t="shared" si="14"/>
        <v>1</v>
      </c>
      <c r="O89" s="5">
        <f t="shared" si="5"/>
        <v>0</v>
      </c>
    </row>
    <row r="90" spans="1:15" x14ac:dyDescent="0.2">
      <c r="A90" s="5">
        <f t="shared" si="12"/>
        <v>64</v>
      </c>
      <c r="B90" s="46">
        <f t="shared" si="13"/>
        <v>0</v>
      </c>
      <c r="C90" s="12">
        <f t="shared" si="6"/>
        <v>0</v>
      </c>
      <c r="D90" s="47">
        <f t="shared" si="7"/>
        <v>4.028325794237613E-4</v>
      </c>
      <c r="E90" s="12">
        <f t="shared" si="0"/>
        <v>0</v>
      </c>
      <c r="F90" s="12">
        <f t="shared" si="8"/>
        <v>0</v>
      </c>
      <c r="G90" s="5">
        <f t="shared" si="1"/>
        <v>1</v>
      </c>
      <c r="H90" s="55">
        <f t="shared" si="9"/>
        <v>0</v>
      </c>
      <c r="J90" s="12">
        <f t="shared" si="10"/>
        <v>0</v>
      </c>
      <c r="K90" s="47">
        <f t="shared" si="2"/>
        <v>4.028325794237613E-4</v>
      </c>
      <c r="L90" s="12">
        <f t="shared" si="3"/>
        <v>0</v>
      </c>
      <c r="M90" s="12">
        <f t="shared" si="11"/>
        <v>0</v>
      </c>
      <c r="N90" s="5">
        <f t="shared" si="14"/>
        <v>1</v>
      </c>
      <c r="O90" s="5">
        <f t="shared" si="5"/>
        <v>0</v>
      </c>
    </row>
    <row r="91" spans="1:15" x14ac:dyDescent="0.2">
      <c r="A91" s="5">
        <f t="shared" si="12"/>
        <v>65</v>
      </c>
      <c r="B91" s="46">
        <f t="shared" si="13"/>
        <v>0</v>
      </c>
      <c r="C91" s="12">
        <f t="shared" si="6"/>
        <v>0</v>
      </c>
      <c r="D91" s="47">
        <f t="shared" si="7"/>
        <v>3.5617381027741943E-4</v>
      </c>
      <c r="E91" s="12">
        <f t="shared" ref="E91:E154" si="15">C91*D91</f>
        <v>0</v>
      </c>
      <c r="F91" s="12">
        <f t="shared" si="8"/>
        <v>0</v>
      </c>
      <c r="G91" s="5">
        <f t="shared" ref="G91:G154" si="16">IF(E91&lt;1,1,0)</f>
        <v>1</v>
      </c>
      <c r="H91" s="55">
        <f t="shared" si="9"/>
        <v>0</v>
      </c>
      <c r="J91" s="12">
        <f t="shared" si="10"/>
        <v>0</v>
      </c>
      <c r="K91" s="47">
        <f t="shared" ref="K91:K154" si="17">D91</f>
        <v>3.5617381027741943E-4</v>
      </c>
      <c r="L91" s="12">
        <f t="shared" ref="L91:L154" si="18">J91*K91</f>
        <v>0</v>
      </c>
      <c r="M91" s="12">
        <f t="shared" si="11"/>
        <v>0</v>
      </c>
      <c r="N91" s="5">
        <f t="shared" si="14"/>
        <v>1</v>
      </c>
      <c r="O91" s="5">
        <f t="shared" ref="O91:O119" si="19">IF(N91=1,IF(N90=0,M91,0),0)</f>
        <v>0</v>
      </c>
    </row>
    <row r="92" spans="1:15" x14ac:dyDescent="0.2">
      <c r="A92" s="5">
        <f t="shared" si="12"/>
        <v>66</v>
      </c>
      <c r="B92" s="46">
        <f t="shared" si="13"/>
        <v>0</v>
      </c>
      <c r="C92" s="12">
        <f t="shared" ref="C92:C155" si="20">C91*(1-$B92)</f>
        <v>0</v>
      </c>
      <c r="D92" s="47">
        <f t="shared" ref="D92:D155" si="21">1/((1+$B$21)^(A91+0.5))</f>
        <v>3.1491937248224506E-4</v>
      </c>
      <c r="E92" s="12">
        <f t="shared" si="15"/>
        <v>0</v>
      </c>
      <c r="F92" s="12">
        <f t="shared" ref="F92:F155" si="22">F91+E92</f>
        <v>0</v>
      </c>
      <c r="G92" s="5">
        <f t="shared" si="16"/>
        <v>1</v>
      </c>
      <c r="H92" s="55">
        <f t="shared" ref="H92:H155" si="23">IF(G92=1,IF(G91=0,F92,0),0)</f>
        <v>0</v>
      </c>
      <c r="J92" s="12">
        <f t="shared" ref="J92:J155" si="24">J91*(1-$B92)</f>
        <v>0</v>
      </c>
      <c r="K92" s="47">
        <f t="shared" si="17"/>
        <v>3.1491937248224506E-4</v>
      </c>
      <c r="L92" s="12">
        <f t="shared" si="18"/>
        <v>0</v>
      </c>
      <c r="M92" s="12">
        <f t="shared" ref="M92:M155" si="25">M91+L92</f>
        <v>0</v>
      </c>
      <c r="N92" s="5">
        <f t="shared" si="14"/>
        <v>1</v>
      </c>
      <c r="O92" s="5">
        <f t="shared" si="19"/>
        <v>0</v>
      </c>
    </row>
    <row r="93" spans="1:15" x14ac:dyDescent="0.2">
      <c r="A93" s="5">
        <f t="shared" ref="A93:A156" si="26">A92+1</f>
        <v>67</v>
      </c>
      <c r="B93" s="46">
        <f t="shared" si="13"/>
        <v>0</v>
      </c>
      <c r="C93" s="12">
        <f t="shared" si="20"/>
        <v>0</v>
      </c>
      <c r="D93" s="47">
        <f t="shared" si="21"/>
        <v>2.7844330016113631E-4</v>
      </c>
      <c r="E93" s="12">
        <f t="shared" si="15"/>
        <v>0</v>
      </c>
      <c r="F93" s="12">
        <f t="shared" si="22"/>
        <v>0</v>
      </c>
      <c r="G93" s="5">
        <f t="shared" si="16"/>
        <v>1</v>
      </c>
      <c r="H93" s="55">
        <f t="shared" si="23"/>
        <v>0</v>
      </c>
      <c r="J93" s="12">
        <f t="shared" si="24"/>
        <v>0</v>
      </c>
      <c r="K93" s="47">
        <f t="shared" si="17"/>
        <v>2.7844330016113631E-4</v>
      </c>
      <c r="L93" s="12">
        <f t="shared" si="18"/>
        <v>0</v>
      </c>
      <c r="M93" s="12">
        <f t="shared" si="25"/>
        <v>0</v>
      </c>
      <c r="N93" s="5">
        <f t="shared" si="14"/>
        <v>1</v>
      </c>
      <c r="O93" s="5">
        <f t="shared" si="19"/>
        <v>0</v>
      </c>
    </row>
    <row r="94" spans="1:15" x14ac:dyDescent="0.2">
      <c r="A94" s="5">
        <f t="shared" si="26"/>
        <v>68</v>
      </c>
      <c r="B94" s="46">
        <f t="shared" ref="B94:B157" si="27">IF(($A94+$B$22)=2,$B$17,IF(($A94+$B$22)=3,$B$18,$B$19))</f>
        <v>0</v>
      </c>
      <c r="C94" s="12">
        <f t="shared" si="20"/>
        <v>0</v>
      </c>
      <c r="D94" s="47">
        <f t="shared" si="21"/>
        <v>2.4619213100012059E-4</v>
      </c>
      <c r="E94" s="12">
        <f t="shared" si="15"/>
        <v>0</v>
      </c>
      <c r="F94" s="12">
        <f t="shared" si="22"/>
        <v>0</v>
      </c>
      <c r="G94" s="5">
        <f t="shared" si="16"/>
        <v>1</v>
      </c>
      <c r="H94" s="55">
        <f t="shared" si="23"/>
        <v>0</v>
      </c>
      <c r="J94" s="12">
        <f t="shared" si="24"/>
        <v>0</v>
      </c>
      <c r="K94" s="47">
        <f t="shared" si="17"/>
        <v>2.4619213100012059E-4</v>
      </c>
      <c r="L94" s="12">
        <f t="shared" si="18"/>
        <v>0</v>
      </c>
      <c r="M94" s="12">
        <f t="shared" si="25"/>
        <v>0</v>
      </c>
      <c r="N94" s="5">
        <f t="shared" si="14"/>
        <v>1</v>
      </c>
      <c r="O94" s="5">
        <f t="shared" si="19"/>
        <v>0</v>
      </c>
    </row>
    <row r="95" spans="1:15" x14ac:dyDescent="0.2">
      <c r="A95" s="5">
        <f t="shared" si="26"/>
        <v>69</v>
      </c>
      <c r="B95" s="46">
        <f t="shared" si="27"/>
        <v>0</v>
      </c>
      <c r="C95" s="12">
        <f t="shared" si="20"/>
        <v>0</v>
      </c>
      <c r="D95" s="47">
        <f t="shared" si="21"/>
        <v>2.17676508399753E-4</v>
      </c>
      <c r="E95" s="12">
        <f t="shared" si="15"/>
        <v>0</v>
      </c>
      <c r="F95" s="12">
        <f t="shared" si="22"/>
        <v>0</v>
      </c>
      <c r="G95" s="5">
        <f t="shared" si="16"/>
        <v>1</v>
      </c>
      <c r="H95" s="55">
        <f t="shared" si="23"/>
        <v>0</v>
      </c>
      <c r="J95" s="12">
        <f t="shared" si="24"/>
        <v>0</v>
      </c>
      <c r="K95" s="47">
        <f t="shared" si="17"/>
        <v>2.17676508399753E-4</v>
      </c>
      <c r="L95" s="12">
        <f t="shared" si="18"/>
        <v>0</v>
      </c>
      <c r="M95" s="12">
        <f t="shared" si="25"/>
        <v>0</v>
      </c>
      <c r="N95" s="5">
        <f t="shared" si="14"/>
        <v>1</v>
      </c>
      <c r="O95" s="5">
        <f t="shared" si="19"/>
        <v>0</v>
      </c>
    </row>
    <row r="96" spans="1:15" x14ac:dyDescent="0.2">
      <c r="A96" s="5">
        <f t="shared" si="26"/>
        <v>70</v>
      </c>
      <c r="B96" s="46">
        <f t="shared" si="27"/>
        <v>0</v>
      </c>
      <c r="C96" s="12">
        <f t="shared" si="20"/>
        <v>0</v>
      </c>
      <c r="D96" s="47">
        <f t="shared" si="21"/>
        <v>1.9246375632162071E-4</v>
      </c>
      <c r="E96" s="12">
        <f t="shared" si="15"/>
        <v>0</v>
      </c>
      <c r="F96" s="12">
        <f t="shared" si="22"/>
        <v>0</v>
      </c>
      <c r="G96" s="5">
        <f t="shared" si="16"/>
        <v>1</v>
      </c>
      <c r="H96" s="55">
        <f t="shared" si="23"/>
        <v>0</v>
      </c>
      <c r="J96" s="12">
        <f t="shared" si="24"/>
        <v>0</v>
      </c>
      <c r="K96" s="47">
        <f t="shared" si="17"/>
        <v>1.9246375632162071E-4</v>
      </c>
      <c r="L96" s="12">
        <f t="shared" si="18"/>
        <v>0</v>
      </c>
      <c r="M96" s="12">
        <f t="shared" si="25"/>
        <v>0</v>
      </c>
      <c r="N96" s="5">
        <f t="shared" si="14"/>
        <v>1</v>
      </c>
      <c r="O96" s="5">
        <f t="shared" si="19"/>
        <v>0</v>
      </c>
    </row>
    <row r="97" spans="1:15" x14ac:dyDescent="0.2">
      <c r="A97" s="5">
        <f t="shared" si="26"/>
        <v>71</v>
      </c>
      <c r="B97" s="46">
        <f t="shared" si="27"/>
        <v>0</v>
      </c>
      <c r="C97" s="12">
        <f t="shared" si="20"/>
        <v>0</v>
      </c>
      <c r="D97" s="47">
        <f t="shared" si="21"/>
        <v>1.7017131416588926E-4</v>
      </c>
      <c r="E97" s="12">
        <f t="shared" si="15"/>
        <v>0</v>
      </c>
      <c r="F97" s="12">
        <f t="shared" si="22"/>
        <v>0</v>
      </c>
      <c r="G97" s="5">
        <f t="shared" si="16"/>
        <v>1</v>
      </c>
      <c r="H97" s="55">
        <f t="shared" si="23"/>
        <v>0</v>
      </c>
      <c r="J97" s="12">
        <f t="shared" si="24"/>
        <v>0</v>
      </c>
      <c r="K97" s="47">
        <f t="shared" si="17"/>
        <v>1.7017131416588926E-4</v>
      </c>
      <c r="L97" s="12">
        <f t="shared" si="18"/>
        <v>0</v>
      </c>
      <c r="M97" s="12">
        <f t="shared" si="25"/>
        <v>0</v>
      </c>
      <c r="N97" s="5">
        <f t="shared" si="14"/>
        <v>1</v>
      </c>
      <c r="O97" s="5">
        <f t="shared" si="19"/>
        <v>0</v>
      </c>
    </row>
    <row r="98" spans="1:15" x14ac:dyDescent="0.2">
      <c r="A98" s="5">
        <f t="shared" si="26"/>
        <v>72</v>
      </c>
      <c r="B98" s="46">
        <f t="shared" si="27"/>
        <v>0</v>
      </c>
      <c r="C98" s="12">
        <f t="shared" si="20"/>
        <v>0</v>
      </c>
      <c r="D98" s="47">
        <f t="shared" si="21"/>
        <v>1.5046093206533094E-4</v>
      </c>
      <c r="E98" s="12">
        <f t="shared" si="15"/>
        <v>0</v>
      </c>
      <c r="F98" s="12">
        <f t="shared" si="22"/>
        <v>0</v>
      </c>
      <c r="G98" s="5">
        <f t="shared" si="16"/>
        <v>1</v>
      </c>
      <c r="H98" s="55">
        <f t="shared" si="23"/>
        <v>0</v>
      </c>
      <c r="J98" s="12">
        <f t="shared" si="24"/>
        <v>0</v>
      </c>
      <c r="K98" s="47">
        <f t="shared" si="17"/>
        <v>1.5046093206533094E-4</v>
      </c>
      <c r="L98" s="12">
        <f t="shared" si="18"/>
        <v>0</v>
      </c>
      <c r="M98" s="12">
        <f t="shared" si="25"/>
        <v>0</v>
      </c>
      <c r="N98" s="5">
        <f t="shared" si="14"/>
        <v>1</v>
      </c>
      <c r="O98" s="5">
        <f t="shared" si="19"/>
        <v>0</v>
      </c>
    </row>
    <row r="99" spans="1:15" x14ac:dyDescent="0.2">
      <c r="A99" s="5">
        <f t="shared" si="26"/>
        <v>73</v>
      </c>
      <c r="B99" s="46">
        <f t="shared" si="27"/>
        <v>0</v>
      </c>
      <c r="C99" s="12">
        <f t="shared" si="20"/>
        <v>0</v>
      </c>
      <c r="D99" s="47">
        <f t="shared" si="21"/>
        <v>1.3303353851930213E-4</v>
      </c>
      <c r="E99" s="12">
        <f t="shared" si="15"/>
        <v>0</v>
      </c>
      <c r="F99" s="12">
        <f t="shared" si="22"/>
        <v>0</v>
      </c>
      <c r="G99" s="5">
        <f t="shared" si="16"/>
        <v>1</v>
      </c>
      <c r="H99" s="55">
        <f t="shared" si="23"/>
        <v>0</v>
      </c>
      <c r="J99" s="12">
        <f t="shared" si="24"/>
        <v>0</v>
      </c>
      <c r="K99" s="47">
        <f t="shared" si="17"/>
        <v>1.3303353851930213E-4</v>
      </c>
      <c r="L99" s="12">
        <f t="shared" si="18"/>
        <v>0</v>
      </c>
      <c r="M99" s="12">
        <f t="shared" si="25"/>
        <v>0</v>
      </c>
      <c r="N99" s="5">
        <f t="shared" si="14"/>
        <v>1</v>
      </c>
      <c r="O99" s="5">
        <f t="shared" si="19"/>
        <v>0</v>
      </c>
    </row>
    <row r="100" spans="1:15" x14ac:dyDescent="0.2">
      <c r="A100" s="5">
        <f t="shared" si="26"/>
        <v>74</v>
      </c>
      <c r="B100" s="46">
        <f t="shared" si="27"/>
        <v>0</v>
      </c>
      <c r="C100" s="12">
        <f t="shared" si="20"/>
        <v>0</v>
      </c>
      <c r="D100" s="47">
        <f t="shared" si="21"/>
        <v>1.1762470249275168E-4</v>
      </c>
      <c r="E100" s="12">
        <f t="shared" si="15"/>
        <v>0</v>
      </c>
      <c r="F100" s="12">
        <f t="shared" si="22"/>
        <v>0</v>
      </c>
      <c r="G100" s="5">
        <f t="shared" si="16"/>
        <v>1</v>
      </c>
      <c r="H100" s="55">
        <f t="shared" si="23"/>
        <v>0</v>
      </c>
      <c r="J100" s="12">
        <f t="shared" si="24"/>
        <v>0</v>
      </c>
      <c r="K100" s="47">
        <f t="shared" si="17"/>
        <v>1.1762470249275168E-4</v>
      </c>
      <c r="L100" s="12">
        <f t="shared" si="18"/>
        <v>0</v>
      </c>
      <c r="M100" s="12">
        <f t="shared" si="25"/>
        <v>0</v>
      </c>
      <c r="N100" s="5">
        <f t="shared" si="14"/>
        <v>1</v>
      </c>
      <c r="O100" s="5">
        <f t="shared" si="19"/>
        <v>0</v>
      </c>
    </row>
    <row r="101" spans="1:15" x14ac:dyDescent="0.2">
      <c r="A101" s="5">
        <f t="shared" si="26"/>
        <v>75</v>
      </c>
      <c r="B101" s="46">
        <f t="shared" si="27"/>
        <v>0</v>
      </c>
      <c r="C101" s="12">
        <f t="shared" si="20"/>
        <v>0</v>
      </c>
      <c r="D101" s="47">
        <f t="shared" si="21"/>
        <v>1.0400062112533309E-4</v>
      </c>
      <c r="E101" s="12">
        <f t="shared" si="15"/>
        <v>0</v>
      </c>
      <c r="F101" s="12">
        <f t="shared" si="22"/>
        <v>0</v>
      </c>
      <c r="G101" s="5">
        <f t="shared" si="16"/>
        <v>1</v>
      </c>
      <c r="H101" s="55">
        <f t="shared" si="23"/>
        <v>0</v>
      </c>
      <c r="J101" s="12">
        <f t="shared" si="24"/>
        <v>0</v>
      </c>
      <c r="K101" s="47">
        <f t="shared" si="17"/>
        <v>1.0400062112533309E-4</v>
      </c>
      <c r="L101" s="12">
        <f t="shared" si="18"/>
        <v>0</v>
      </c>
      <c r="M101" s="12">
        <f t="shared" si="25"/>
        <v>0</v>
      </c>
      <c r="N101" s="5">
        <f t="shared" si="14"/>
        <v>1</v>
      </c>
      <c r="O101" s="5">
        <f t="shared" si="19"/>
        <v>0</v>
      </c>
    </row>
    <row r="102" spans="1:15" x14ac:dyDescent="0.2">
      <c r="A102" s="5">
        <f t="shared" si="26"/>
        <v>76</v>
      </c>
      <c r="B102" s="46">
        <f t="shared" si="27"/>
        <v>0</v>
      </c>
      <c r="C102" s="12">
        <f t="shared" si="20"/>
        <v>0</v>
      </c>
      <c r="D102" s="47">
        <f t="shared" si="21"/>
        <v>9.1954572170939962E-5</v>
      </c>
      <c r="E102" s="12">
        <f t="shared" si="15"/>
        <v>0</v>
      </c>
      <c r="F102" s="12">
        <f t="shared" si="22"/>
        <v>0</v>
      </c>
      <c r="G102" s="5">
        <f t="shared" si="16"/>
        <v>1</v>
      </c>
      <c r="H102" s="55">
        <f t="shared" si="23"/>
        <v>0</v>
      </c>
      <c r="J102" s="12">
        <f t="shared" si="24"/>
        <v>0</v>
      </c>
      <c r="K102" s="47">
        <f t="shared" si="17"/>
        <v>9.1954572170939962E-5</v>
      </c>
      <c r="L102" s="12">
        <f t="shared" si="18"/>
        <v>0</v>
      </c>
      <c r="M102" s="12">
        <f t="shared" si="25"/>
        <v>0</v>
      </c>
      <c r="N102" s="5">
        <f t="shared" si="14"/>
        <v>1</v>
      </c>
      <c r="O102" s="5">
        <f t="shared" si="19"/>
        <v>0</v>
      </c>
    </row>
    <row r="103" spans="1:15" x14ac:dyDescent="0.2">
      <c r="A103" s="5">
        <f t="shared" si="26"/>
        <v>77</v>
      </c>
      <c r="B103" s="46">
        <f t="shared" si="27"/>
        <v>0</v>
      </c>
      <c r="C103" s="12">
        <f t="shared" si="20"/>
        <v>0</v>
      </c>
      <c r="D103" s="47">
        <f t="shared" si="21"/>
        <v>8.130377733946949E-5</v>
      </c>
      <c r="E103" s="12">
        <f t="shared" si="15"/>
        <v>0</v>
      </c>
      <c r="F103" s="12">
        <f t="shared" si="22"/>
        <v>0</v>
      </c>
      <c r="G103" s="5">
        <f t="shared" si="16"/>
        <v>1</v>
      </c>
      <c r="H103" s="55">
        <f t="shared" si="23"/>
        <v>0</v>
      </c>
      <c r="J103" s="12">
        <f t="shared" si="24"/>
        <v>0</v>
      </c>
      <c r="K103" s="47">
        <f t="shared" si="17"/>
        <v>8.130377733946949E-5</v>
      </c>
      <c r="L103" s="12">
        <f t="shared" si="18"/>
        <v>0</v>
      </c>
      <c r="M103" s="12">
        <f t="shared" si="25"/>
        <v>0</v>
      </c>
      <c r="N103" s="5">
        <f t="shared" si="14"/>
        <v>1</v>
      </c>
      <c r="O103" s="5">
        <f t="shared" si="19"/>
        <v>0</v>
      </c>
    </row>
    <row r="104" spans="1:15" x14ac:dyDescent="0.2">
      <c r="A104" s="5">
        <f t="shared" si="26"/>
        <v>78</v>
      </c>
      <c r="B104" s="46">
        <f t="shared" si="27"/>
        <v>0</v>
      </c>
      <c r="C104" s="12">
        <f t="shared" si="20"/>
        <v>0</v>
      </c>
      <c r="D104" s="47">
        <f t="shared" si="21"/>
        <v>7.1886628947364725E-5</v>
      </c>
      <c r="E104" s="12">
        <f t="shared" si="15"/>
        <v>0</v>
      </c>
      <c r="F104" s="12">
        <f t="shared" si="22"/>
        <v>0</v>
      </c>
      <c r="G104" s="5">
        <f t="shared" si="16"/>
        <v>1</v>
      </c>
      <c r="H104" s="55">
        <f t="shared" si="23"/>
        <v>0</v>
      </c>
      <c r="J104" s="12">
        <f t="shared" si="24"/>
        <v>0</v>
      </c>
      <c r="K104" s="47">
        <f t="shared" si="17"/>
        <v>7.1886628947364725E-5</v>
      </c>
      <c r="L104" s="12">
        <f t="shared" si="18"/>
        <v>0</v>
      </c>
      <c r="M104" s="12">
        <f t="shared" si="25"/>
        <v>0</v>
      </c>
      <c r="N104" s="5">
        <f t="shared" si="14"/>
        <v>1</v>
      </c>
      <c r="O104" s="5">
        <f t="shared" si="19"/>
        <v>0</v>
      </c>
    </row>
    <row r="105" spans="1:15" x14ac:dyDescent="0.2">
      <c r="A105" s="5">
        <f t="shared" si="26"/>
        <v>79</v>
      </c>
      <c r="B105" s="46">
        <f t="shared" si="27"/>
        <v>0</v>
      </c>
      <c r="C105" s="12">
        <f t="shared" si="20"/>
        <v>0</v>
      </c>
      <c r="D105" s="47">
        <f t="shared" si="21"/>
        <v>6.3560237796078464E-5</v>
      </c>
      <c r="E105" s="12">
        <f t="shared" si="15"/>
        <v>0</v>
      </c>
      <c r="F105" s="12">
        <f t="shared" si="22"/>
        <v>0</v>
      </c>
      <c r="G105" s="5">
        <f t="shared" si="16"/>
        <v>1</v>
      </c>
      <c r="H105" s="55">
        <f t="shared" si="23"/>
        <v>0</v>
      </c>
      <c r="J105" s="12">
        <f t="shared" si="24"/>
        <v>0</v>
      </c>
      <c r="K105" s="47">
        <f t="shared" si="17"/>
        <v>6.3560237796078464E-5</v>
      </c>
      <c r="L105" s="12">
        <f t="shared" si="18"/>
        <v>0</v>
      </c>
      <c r="M105" s="12">
        <f t="shared" si="25"/>
        <v>0</v>
      </c>
      <c r="N105" s="5">
        <f t="shared" si="14"/>
        <v>1</v>
      </c>
      <c r="O105" s="5">
        <f t="shared" si="19"/>
        <v>0</v>
      </c>
    </row>
    <row r="106" spans="1:15" x14ac:dyDescent="0.2">
      <c r="A106" s="5">
        <f t="shared" si="26"/>
        <v>80</v>
      </c>
      <c r="B106" s="46">
        <f t="shared" si="27"/>
        <v>0</v>
      </c>
      <c r="C106" s="12">
        <f t="shared" si="20"/>
        <v>0</v>
      </c>
      <c r="D106" s="47">
        <f t="shared" si="21"/>
        <v>5.6198265071687418E-5</v>
      </c>
      <c r="E106" s="12">
        <f t="shared" si="15"/>
        <v>0</v>
      </c>
      <c r="F106" s="12">
        <f t="shared" si="22"/>
        <v>0</v>
      </c>
      <c r="G106" s="5">
        <f t="shared" si="16"/>
        <v>1</v>
      </c>
      <c r="H106" s="55">
        <f t="shared" si="23"/>
        <v>0</v>
      </c>
      <c r="J106" s="12">
        <f t="shared" si="24"/>
        <v>0</v>
      </c>
      <c r="K106" s="47">
        <f t="shared" si="17"/>
        <v>5.6198265071687418E-5</v>
      </c>
      <c r="L106" s="12">
        <f t="shared" si="18"/>
        <v>0</v>
      </c>
      <c r="M106" s="12">
        <f t="shared" si="25"/>
        <v>0</v>
      </c>
      <c r="N106" s="5">
        <f t="shared" si="14"/>
        <v>1</v>
      </c>
      <c r="O106" s="5">
        <f t="shared" si="19"/>
        <v>0</v>
      </c>
    </row>
    <row r="107" spans="1:15" x14ac:dyDescent="0.2">
      <c r="A107" s="5">
        <f t="shared" si="26"/>
        <v>81</v>
      </c>
      <c r="B107" s="46">
        <f t="shared" si="27"/>
        <v>0</v>
      </c>
      <c r="C107" s="12">
        <f t="shared" si="20"/>
        <v>0</v>
      </c>
      <c r="D107" s="47">
        <f t="shared" si="21"/>
        <v>4.9689005368423816E-5</v>
      </c>
      <c r="E107" s="12">
        <f t="shared" si="15"/>
        <v>0</v>
      </c>
      <c r="F107" s="12">
        <f t="shared" si="22"/>
        <v>0</v>
      </c>
      <c r="G107" s="5">
        <f t="shared" si="16"/>
        <v>1</v>
      </c>
      <c r="H107" s="55">
        <f t="shared" si="23"/>
        <v>0</v>
      </c>
      <c r="J107" s="12">
        <f t="shared" si="24"/>
        <v>0</v>
      </c>
      <c r="K107" s="47">
        <f t="shared" si="17"/>
        <v>4.9689005368423816E-5</v>
      </c>
      <c r="L107" s="12">
        <f t="shared" si="18"/>
        <v>0</v>
      </c>
      <c r="M107" s="12">
        <f t="shared" si="25"/>
        <v>0</v>
      </c>
      <c r="N107" s="5">
        <f t="shared" si="14"/>
        <v>1</v>
      </c>
      <c r="O107" s="5">
        <f t="shared" si="19"/>
        <v>0</v>
      </c>
    </row>
    <row r="108" spans="1:15" x14ac:dyDescent="0.2">
      <c r="A108" s="5">
        <f t="shared" si="26"/>
        <v>82</v>
      </c>
      <c r="B108" s="46">
        <f t="shared" si="27"/>
        <v>0</v>
      </c>
      <c r="C108" s="12">
        <f t="shared" si="20"/>
        <v>0</v>
      </c>
      <c r="D108" s="47">
        <f t="shared" si="21"/>
        <v>4.393369174926952E-5</v>
      </c>
      <c r="E108" s="12">
        <f t="shared" si="15"/>
        <v>0</v>
      </c>
      <c r="F108" s="12">
        <f t="shared" si="22"/>
        <v>0</v>
      </c>
      <c r="G108" s="5">
        <f t="shared" si="16"/>
        <v>1</v>
      </c>
      <c r="H108" s="55">
        <f t="shared" si="23"/>
        <v>0</v>
      </c>
      <c r="J108" s="12">
        <f t="shared" si="24"/>
        <v>0</v>
      </c>
      <c r="K108" s="47">
        <f t="shared" si="17"/>
        <v>4.393369174926952E-5</v>
      </c>
      <c r="L108" s="12">
        <f t="shared" si="18"/>
        <v>0</v>
      </c>
      <c r="M108" s="12">
        <f t="shared" si="25"/>
        <v>0</v>
      </c>
      <c r="N108" s="5">
        <f t="shared" si="14"/>
        <v>1</v>
      </c>
      <c r="O108" s="5">
        <f t="shared" si="19"/>
        <v>0</v>
      </c>
    </row>
    <row r="109" spans="1:15" x14ac:dyDescent="0.2">
      <c r="A109" s="5">
        <f t="shared" si="26"/>
        <v>83</v>
      </c>
      <c r="B109" s="46">
        <f t="shared" si="27"/>
        <v>0</v>
      </c>
      <c r="C109" s="12">
        <f t="shared" si="20"/>
        <v>0</v>
      </c>
      <c r="D109" s="47">
        <f t="shared" si="21"/>
        <v>3.8844997125790922E-5</v>
      </c>
      <c r="E109" s="12">
        <f t="shared" si="15"/>
        <v>0</v>
      </c>
      <c r="F109" s="12">
        <f t="shared" si="22"/>
        <v>0</v>
      </c>
      <c r="G109" s="5">
        <f t="shared" si="16"/>
        <v>1</v>
      </c>
      <c r="H109" s="55">
        <f t="shared" si="23"/>
        <v>0</v>
      </c>
      <c r="J109" s="12">
        <f t="shared" si="24"/>
        <v>0</v>
      </c>
      <c r="K109" s="47">
        <f t="shared" si="17"/>
        <v>3.8844997125790922E-5</v>
      </c>
      <c r="L109" s="12">
        <f t="shared" si="18"/>
        <v>0</v>
      </c>
      <c r="M109" s="12">
        <f t="shared" si="25"/>
        <v>0</v>
      </c>
      <c r="N109" s="5">
        <f t="shared" si="14"/>
        <v>1</v>
      </c>
      <c r="O109" s="5">
        <f t="shared" si="19"/>
        <v>0</v>
      </c>
    </row>
    <row r="110" spans="1:15" x14ac:dyDescent="0.2">
      <c r="A110" s="5">
        <f t="shared" si="26"/>
        <v>84</v>
      </c>
      <c r="B110" s="46">
        <f t="shared" si="27"/>
        <v>0</v>
      </c>
      <c r="C110" s="12">
        <f t="shared" si="20"/>
        <v>0</v>
      </c>
      <c r="D110" s="47">
        <f t="shared" si="21"/>
        <v>3.434570921820595E-5</v>
      </c>
      <c r="E110" s="12">
        <f t="shared" si="15"/>
        <v>0</v>
      </c>
      <c r="F110" s="12">
        <f t="shared" si="22"/>
        <v>0</v>
      </c>
      <c r="G110" s="5">
        <f t="shared" si="16"/>
        <v>1</v>
      </c>
      <c r="H110" s="55">
        <f t="shared" si="23"/>
        <v>0</v>
      </c>
      <c r="J110" s="12">
        <f t="shared" si="24"/>
        <v>0</v>
      </c>
      <c r="K110" s="47">
        <f t="shared" si="17"/>
        <v>3.434570921820595E-5</v>
      </c>
      <c r="L110" s="12">
        <f t="shared" si="18"/>
        <v>0</v>
      </c>
      <c r="M110" s="12">
        <f t="shared" si="25"/>
        <v>0</v>
      </c>
      <c r="N110" s="5">
        <f t="shared" si="14"/>
        <v>1</v>
      </c>
      <c r="O110" s="5">
        <f t="shared" si="19"/>
        <v>0</v>
      </c>
    </row>
    <row r="111" spans="1:15" x14ac:dyDescent="0.2">
      <c r="A111" s="5">
        <f t="shared" si="26"/>
        <v>85</v>
      </c>
      <c r="B111" s="46">
        <f t="shared" si="27"/>
        <v>0</v>
      </c>
      <c r="C111" s="12">
        <f t="shared" si="20"/>
        <v>0</v>
      </c>
      <c r="D111" s="47">
        <f t="shared" si="21"/>
        <v>3.0367558990456193E-5</v>
      </c>
      <c r="E111" s="12">
        <f t="shared" si="15"/>
        <v>0</v>
      </c>
      <c r="F111" s="12">
        <f t="shared" si="22"/>
        <v>0</v>
      </c>
      <c r="G111" s="5">
        <f t="shared" si="16"/>
        <v>1</v>
      </c>
      <c r="H111" s="55">
        <f t="shared" si="23"/>
        <v>0</v>
      </c>
      <c r="J111" s="12">
        <f t="shared" si="24"/>
        <v>0</v>
      </c>
      <c r="K111" s="47">
        <f t="shared" si="17"/>
        <v>3.0367558990456193E-5</v>
      </c>
      <c r="L111" s="12">
        <f t="shared" si="18"/>
        <v>0</v>
      </c>
      <c r="M111" s="12">
        <f t="shared" si="25"/>
        <v>0</v>
      </c>
      <c r="N111" s="5">
        <f t="shared" si="14"/>
        <v>1</v>
      </c>
      <c r="O111" s="5">
        <f t="shared" si="19"/>
        <v>0</v>
      </c>
    </row>
    <row r="112" spans="1:15" x14ac:dyDescent="0.2">
      <c r="A112" s="5">
        <f t="shared" si="26"/>
        <v>86</v>
      </c>
      <c r="B112" s="46">
        <f t="shared" si="27"/>
        <v>0</v>
      </c>
      <c r="C112" s="12">
        <f t="shared" si="20"/>
        <v>0</v>
      </c>
      <c r="D112" s="47">
        <f t="shared" si="21"/>
        <v>2.6850184783780903E-5</v>
      </c>
      <c r="E112" s="12">
        <f t="shared" si="15"/>
        <v>0</v>
      </c>
      <c r="F112" s="12">
        <f t="shared" si="22"/>
        <v>0</v>
      </c>
      <c r="G112" s="5">
        <f t="shared" si="16"/>
        <v>1</v>
      </c>
      <c r="H112" s="55">
        <f t="shared" si="23"/>
        <v>0</v>
      </c>
      <c r="J112" s="12">
        <f t="shared" si="24"/>
        <v>0</v>
      </c>
      <c r="K112" s="47">
        <f t="shared" si="17"/>
        <v>2.6850184783780903E-5</v>
      </c>
      <c r="L112" s="12">
        <f t="shared" si="18"/>
        <v>0</v>
      </c>
      <c r="M112" s="12">
        <f t="shared" si="25"/>
        <v>0</v>
      </c>
      <c r="N112" s="5">
        <f t="shared" si="14"/>
        <v>1</v>
      </c>
      <c r="O112" s="5">
        <f t="shared" si="19"/>
        <v>0</v>
      </c>
    </row>
    <row r="113" spans="1:15" x14ac:dyDescent="0.2">
      <c r="A113" s="5">
        <f t="shared" si="26"/>
        <v>87</v>
      </c>
      <c r="B113" s="46">
        <f t="shared" si="27"/>
        <v>0</v>
      </c>
      <c r="C113" s="12">
        <f t="shared" si="20"/>
        <v>0</v>
      </c>
      <c r="D113" s="47">
        <f t="shared" si="21"/>
        <v>2.3740216431282855E-5</v>
      </c>
      <c r="E113" s="12">
        <f t="shared" si="15"/>
        <v>0</v>
      </c>
      <c r="F113" s="12">
        <f t="shared" si="22"/>
        <v>0</v>
      </c>
      <c r="G113" s="5">
        <f t="shared" si="16"/>
        <v>1</v>
      </c>
      <c r="H113" s="55">
        <f t="shared" si="23"/>
        <v>0</v>
      </c>
      <c r="J113" s="12">
        <f t="shared" si="24"/>
        <v>0</v>
      </c>
      <c r="K113" s="47">
        <f t="shared" si="17"/>
        <v>2.3740216431282855E-5</v>
      </c>
      <c r="L113" s="12">
        <f t="shared" si="18"/>
        <v>0</v>
      </c>
      <c r="M113" s="12">
        <f t="shared" si="25"/>
        <v>0</v>
      </c>
      <c r="N113" s="5">
        <f t="shared" si="14"/>
        <v>1</v>
      </c>
      <c r="O113" s="5">
        <f t="shared" si="19"/>
        <v>0</v>
      </c>
    </row>
    <row r="114" spans="1:15" x14ac:dyDescent="0.2">
      <c r="A114" s="5">
        <f t="shared" si="26"/>
        <v>88</v>
      </c>
      <c r="B114" s="46">
        <f t="shared" si="27"/>
        <v>0</v>
      </c>
      <c r="C114" s="12">
        <f t="shared" si="20"/>
        <v>0</v>
      </c>
      <c r="D114" s="47">
        <f t="shared" si="21"/>
        <v>2.099046545648352E-5</v>
      </c>
      <c r="E114" s="12">
        <f t="shared" si="15"/>
        <v>0</v>
      </c>
      <c r="F114" s="12">
        <f t="shared" si="22"/>
        <v>0</v>
      </c>
      <c r="G114" s="5">
        <f t="shared" si="16"/>
        <v>1</v>
      </c>
      <c r="H114" s="55">
        <f t="shared" si="23"/>
        <v>0</v>
      </c>
      <c r="J114" s="12">
        <f t="shared" si="24"/>
        <v>0</v>
      </c>
      <c r="K114" s="47">
        <f t="shared" si="17"/>
        <v>2.099046545648352E-5</v>
      </c>
      <c r="L114" s="12">
        <f t="shared" si="18"/>
        <v>0</v>
      </c>
      <c r="M114" s="12">
        <f t="shared" si="25"/>
        <v>0</v>
      </c>
      <c r="N114" s="5">
        <f t="shared" si="14"/>
        <v>1</v>
      </c>
      <c r="O114" s="5">
        <f t="shared" si="19"/>
        <v>0</v>
      </c>
    </row>
    <row r="115" spans="1:15" x14ac:dyDescent="0.2">
      <c r="A115" s="5">
        <f t="shared" si="26"/>
        <v>89</v>
      </c>
      <c r="B115" s="46">
        <f t="shared" si="27"/>
        <v>0</v>
      </c>
      <c r="C115" s="12">
        <f t="shared" si="20"/>
        <v>0</v>
      </c>
      <c r="D115" s="47">
        <f t="shared" si="21"/>
        <v>1.8559209068508829E-5</v>
      </c>
      <c r="E115" s="12">
        <f t="shared" si="15"/>
        <v>0</v>
      </c>
      <c r="F115" s="12">
        <f t="shared" si="22"/>
        <v>0</v>
      </c>
      <c r="G115" s="5">
        <f t="shared" si="16"/>
        <v>1</v>
      </c>
      <c r="H115" s="55">
        <f t="shared" si="23"/>
        <v>0</v>
      </c>
      <c r="J115" s="12">
        <f t="shared" si="24"/>
        <v>0</v>
      </c>
      <c r="K115" s="47">
        <f t="shared" si="17"/>
        <v>1.8559209068508829E-5</v>
      </c>
      <c r="L115" s="12">
        <f t="shared" si="18"/>
        <v>0</v>
      </c>
      <c r="M115" s="12">
        <f t="shared" si="25"/>
        <v>0</v>
      </c>
      <c r="N115" s="5">
        <f t="shared" si="14"/>
        <v>1</v>
      </c>
      <c r="O115" s="5">
        <f t="shared" si="19"/>
        <v>0</v>
      </c>
    </row>
    <row r="116" spans="1:15" x14ac:dyDescent="0.2">
      <c r="A116" s="5">
        <f t="shared" si="26"/>
        <v>90</v>
      </c>
      <c r="B116" s="46">
        <f t="shared" si="27"/>
        <v>0</v>
      </c>
      <c r="C116" s="12">
        <f t="shared" si="20"/>
        <v>0</v>
      </c>
      <c r="D116" s="47">
        <f t="shared" si="21"/>
        <v>1.6409557089751403E-5</v>
      </c>
      <c r="E116" s="12">
        <f t="shared" si="15"/>
        <v>0</v>
      </c>
      <c r="F116" s="12">
        <f t="shared" si="22"/>
        <v>0</v>
      </c>
      <c r="G116" s="5">
        <f t="shared" si="16"/>
        <v>1</v>
      </c>
      <c r="H116" s="55">
        <f t="shared" si="23"/>
        <v>0</v>
      </c>
      <c r="J116" s="12">
        <f t="shared" si="24"/>
        <v>0</v>
      </c>
      <c r="K116" s="47">
        <f t="shared" si="17"/>
        <v>1.6409557089751403E-5</v>
      </c>
      <c r="L116" s="12">
        <f t="shared" si="18"/>
        <v>0</v>
      </c>
      <c r="M116" s="12">
        <f t="shared" si="25"/>
        <v>0</v>
      </c>
      <c r="N116" s="5">
        <f t="shared" si="14"/>
        <v>1</v>
      </c>
      <c r="O116" s="5">
        <f t="shared" si="19"/>
        <v>0</v>
      </c>
    </row>
    <row r="117" spans="1:15" x14ac:dyDescent="0.2">
      <c r="A117" s="5">
        <f t="shared" si="26"/>
        <v>91</v>
      </c>
      <c r="B117" s="46">
        <f t="shared" si="27"/>
        <v>0</v>
      </c>
      <c r="C117" s="12">
        <f t="shared" si="20"/>
        <v>0</v>
      </c>
      <c r="D117" s="47">
        <f t="shared" si="21"/>
        <v>1.4508892210213443E-5</v>
      </c>
      <c r="E117" s="12">
        <f t="shared" si="15"/>
        <v>0</v>
      </c>
      <c r="F117" s="12">
        <f t="shared" si="22"/>
        <v>0</v>
      </c>
      <c r="G117" s="5">
        <f t="shared" si="16"/>
        <v>1</v>
      </c>
      <c r="H117" s="55">
        <f t="shared" si="23"/>
        <v>0</v>
      </c>
      <c r="J117" s="12">
        <f t="shared" si="24"/>
        <v>0</v>
      </c>
      <c r="K117" s="47">
        <f t="shared" si="17"/>
        <v>1.4508892210213443E-5</v>
      </c>
      <c r="L117" s="12">
        <f t="shared" si="18"/>
        <v>0</v>
      </c>
      <c r="M117" s="12">
        <f t="shared" si="25"/>
        <v>0</v>
      </c>
      <c r="N117" s="5">
        <f t="shared" si="14"/>
        <v>1</v>
      </c>
      <c r="O117" s="5">
        <f t="shared" si="19"/>
        <v>0</v>
      </c>
    </row>
    <row r="118" spans="1:15" x14ac:dyDescent="0.2">
      <c r="A118" s="5">
        <f t="shared" si="26"/>
        <v>92</v>
      </c>
      <c r="B118" s="46">
        <f t="shared" si="27"/>
        <v>0</v>
      </c>
      <c r="C118" s="12">
        <f t="shared" si="20"/>
        <v>0</v>
      </c>
      <c r="D118" s="47">
        <f t="shared" si="21"/>
        <v>1.2828375075343453E-5</v>
      </c>
      <c r="E118" s="12">
        <f t="shared" si="15"/>
        <v>0</v>
      </c>
      <c r="F118" s="12">
        <f t="shared" si="22"/>
        <v>0</v>
      </c>
      <c r="G118" s="5">
        <f t="shared" si="16"/>
        <v>1</v>
      </c>
      <c r="H118" s="55">
        <f t="shared" si="23"/>
        <v>0</v>
      </c>
      <c r="J118" s="12">
        <f t="shared" si="24"/>
        <v>0</v>
      </c>
      <c r="K118" s="47">
        <f t="shared" si="17"/>
        <v>1.2828375075343453E-5</v>
      </c>
      <c r="L118" s="12">
        <f t="shared" si="18"/>
        <v>0</v>
      </c>
      <c r="M118" s="12">
        <f t="shared" si="25"/>
        <v>0</v>
      </c>
      <c r="N118" s="5">
        <f t="shared" si="14"/>
        <v>1</v>
      </c>
      <c r="O118" s="5">
        <f t="shared" si="19"/>
        <v>0</v>
      </c>
    </row>
    <row r="119" spans="1:15" x14ac:dyDescent="0.2">
      <c r="A119" s="5">
        <f t="shared" si="26"/>
        <v>93</v>
      </c>
      <c r="B119" s="46">
        <f t="shared" si="27"/>
        <v>0</v>
      </c>
      <c r="C119" s="12">
        <f t="shared" si="20"/>
        <v>0</v>
      </c>
      <c r="D119" s="47">
        <f t="shared" si="21"/>
        <v>1.1342506697916407E-5</v>
      </c>
      <c r="E119" s="12">
        <f t="shared" si="15"/>
        <v>0</v>
      </c>
      <c r="F119" s="12">
        <f t="shared" si="22"/>
        <v>0</v>
      </c>
      <c r="G119" s="5">
        <f t="shared" si="16"/>
        <v>1</v>
      </c>
      <c r="H119" s="55">
        <f t="shared" si="23"/>
        <v>0</v>
      </c>
      <c r="J119" s="12">
        <f t="shared" si="24"/>
        <v>0</v>
      </c>
      <c r="K119" s="47">
        <f t="shared" si="17"/>
        <v>1.1342506697916407E-5</v>
      </c>
      <c r="L119" s="12">
        <f t="shared" si="18"/>
        <v>0</v>
      </c>
      <c r="M119" s="12">
        <f t="shared" si="25"/>
        <v>0</v>
      </c>
      <c r="N119" s="5">
        <f t="shared" si="14"/>
        <v>1</v>
      </c>
      <c r="O119" s="5">
        <f t="shared" si="19"/>
        <v>0</v>
      </c>
    </row>
    <row r="120" spans="1:15" x14ac:dyDescent="0.2">
      <c r="A120" s="5">
        <f t="shared" si="26"/>
        <v>94</v>
      </c>
      <c r="B120" s="46">
        <f t="shared" si="27"/>
        <v>0</v>
      </c>
      <c r="C120" s="12">
        <f t="shared" si="20"/>
        <v>0</v>
      </c>
      <c r="D120" s="47">
        <f t="shared" si="21"/>
        <v>1.002874155430275E-5</v>
      </c>
      <c r="E120" s="12">
        <f t="shared" si="15"/>
        <v>0</v>
      </c>
      <c r="F120" s="12">
        <f t="shared" si="22"/>
        <v>0</v>
      </c>
      <c r="G120" s="5">
        <f t="shared" si="16"/>
        <v>1</v>
      </c>
      <c r="H120" s="55">
        <f t="shared" si="23"/>
        <v>0</v>
      </c>
      <c r="J120" s="12">
        <f t="shared" si="24"/>
        <v>0</v>
      </c>
      <c r="K120" s="47">
        <f t="shared" si="17"/>
        <v>1.002874155430275E-5</v>
      </c>
      <c r="L120" s="12">
        <f t="shared" si="18"/>
        <v>0</v>
      </c>
      <c r="M120" s="12">
        <f t="shared" si="25"/>
        <v>0</v>
      </c>
      <c r="N120" s="5">
        <f t="shared" si="14"/>
        <v>1</v>
      </c>
      <c r="O120" s="5">
        <f>IF(N120=1,IF(N119=0,M120,0),0)</f>
        <v>0</v>
      </c>
    </row>
    <row r="121" spans="1:15" x14ac:dyDescent="0.2">
      <c r="A121" s="5">
        <f t="shared" si="26"/>
        <v>95</v>
      </c>
      <c r="B121" s="46">
        <f t="shared" si="27"/>
        <v>0</v>
      </c>
      <c r="C121" s="12">
        <f t="shared" si="20"/>
        <v>0</v>
      </c>
      <c r="D121" s="47">
        <f t="shared" si="21"/>
        <v>8.8671454945205588E-6</v>
      </c>
      <c r="E121" s="12">
        <f t="shared" si="15"/>
        <v>0</v>
      </c>
      <c r="F121" s="12">
        <f t="shared" si="22"/>
        <v>0</v>
      </c>
      <c r="G121" s="5">
        <f t="shared" si="16"/>
        <v>1</v>
      </c>
      <c r="H121" s="55">
        <f t="shared" si="23"/>
        <v>0</v>
      </c>
      <c r="J121" s="12">
        <f t="shared" si="24"/>
        <v>0</v>
      </c>
      <c r="K121" s="47">
        <f t="shared" si="17"/>
        <v>8.8671454945205588E-6</v>
      </c>
      <c r="L121" s="12">
        <f t="shared" si="18"/>
        <v>0</v>
      </c>
      <c r="M121" s="12">
        <f t="shared" si="25"/>
        <v>0</v>
      </c>
      <c r="N121" s="5">
        <f t="shared" si="14"/>
        <v>1</v>
      </c>
      <c r="O121" s="5">
        <f t="shared" ref="O121:O177" si="28">IF(N121=1,IF(N120=0,M121,0),0)</f>
        <v>0</v>
      </c>
    </row>
    <row r="122" spans="1:15" x14ac:dyDescent="0.2">
      <c r="A122" s="5">
        <f t="shared" si="26"/>
        <v>96</v>
      </c>
      <c r="B122" s="46">
        <f t="shared" si="27"/>
        <v>0</v>
      </c>
      <c r="C122" s="12">
        <f t="shared" si="20"/>
        <v>0</v>
      </c>
      <c r="D122" s="47">
        <f t="shared" si="21"/>
        <v>7.8400932754381608E-6</v>
      </c>
      <c r="E122" s="12">
        <f t="shared" si="15"/>
        <v>0</v>
      </c>
      <c r="F122" s="12">
        <f t="shared" si="22"/>
        <v>0</v>
      </c>
      <c r="G122" s="5">
        <f t="shared" si="16"/>
        <v>1</v>
      </c>
      <c r="H122" s="55">
        <f t="shared" si="23"/>
        <v>0</v>
      </c>
      <c r="J122" s="12">
        <f t="shared" si="24"/>
        <v>0</v>
      </c>
      <c r="K122" s="47">
        <f t="shared" si="17"/>
        <v>7.8400932754381608E-6</v>
      </c>
      <c r="L122" s="12">
        <f t="shared" si="18"/>
        <v>0</v>
      </c>
      <c r="M122" s="12">
        <f t="shared" si="25"/>
        <v>0</v>
      </c>
      <c r="N122" s="5">
        <f t="shared" si="14"/>
        <v>1</v>
      </c>
      <c r="O122" s="5">
        <f t="shared" si="28"/>
        <v>0</v>
      </c>
    </row>
    <row r="123" spans="1:15" x14ac:dyDescent="0.2">
      <c r="A123" s="5">
        <f t="shared" si="26"/>
        <v>97</v>
      </c>
      <c r="B123" s="46">
        <f t="shared" si="27"/>
        <v>0</v>
      </c>
      <c r="C123" s="12">
        <f t="shared" si="20"/>
        <v>0</v>
      </c>
      <c r="D123" s="47">
        <f t="shared" si="21"/>
        <v>6.9320011277083544E-6</v>
      </c>
      <c r="E123" s="12">
        <f t="shared" si="15"/>
        <v>0</v>
      </c>
      <c r="F123" s="12">
        <f t="shared" si="22"/>
        <v>0</v>
      </c>
      <c r="G123" s="5">
        <f t="shared" si="16"/>
        <v>1</v>
      </c>
      <c r="H123" s="55">
        <f t="shared" si="23"/>
        <v>0</v>
      </c>
      <c r="J123" s="12">
        <f t="shared" si="24"/>
        <v>0</v>
      </c>
      <c r="K123" s="47">
        <f t="shared" si="17"/>
        <v>6.9320011277083544E-6</v>
      </c>
      <c r="L123" s="12">
        <f t="shared" si="18"/>
        <v>0</v>
      </c>
      <c r="M123" s="12">
        <f t="shared" si="25"/>
        <v>0</v>
      </c>
      <c r="N123" s="5">
        <f t="shared" si="14"/>
        <v>1</v>
      </c>
      <c r="O123" s="5">
        <f t="shared" si="28"/>
        <v>0</v>
      </c>
    </row>
    <row r="124" spans="1:15" x14ac:dyDescent="0.2">
      <c r="A124" s="5">
        <f t="shared" si="26"/>
        <v>98</v>
      </c>
      <c r="B124" s="46">
        <f t="shared" si="27"/>
        <v>0</v>
      </c>
      <c r="C124" s="12">
        <f t="shared" si="20"/>
        <v>0</v>
      </c>
      <c r="D124" s="47">
        <f t="shared" si="21"/>
        <v>6.1290902985927109E-6</v>
      </c>
      <c r="E124" s="12">
        <f t="shared" si="15"/>
        <v>0</v>
      </c>
      <c r="F124" s="12">
        <f t="shared" si="22"/>
        <v>0</v>
      </c>
      <c r="G124" s="5">
        <f t="shared" si="16"/>
        <v>1</v>
      </c>
      <c r="H124" s="55">
        <f t="shared" si="23"/>
        <v>0</v>
      </c>
      <c r="J124" s="12">
        <f t="shared" si="24"/>
        <v>0</v>
      </c>
      <c r="K124" s="47">
        <f t="shared" si="17"/>
        <v>6.1290902985927109E-6</v>
      </c>
      <c r="L124" s="12">
        <f t="shared" si="18"/>
        <v>0</v>
      </c>
      <c r="M124" s="12">
        <f t="shared" si="25"/>
        <v>0</v>
      </c>
      <c r="N124" s="5">
        <f t="shared" ref="N124:N187" si="29">IF(L124&lt;1,1,0)</f>
        <v>1</v>
      </c>
      <c r="O124" s="5">
        <f t="shared" si="28"/>
        <v>0</v>
      </c>
    </row>
    <row r="125" spans="1:15" x14ac:dyDescent="0.2">
      <c r="A125" s="5">
        <f t="shared" si="26"/>
        <v>99</v>
      </c>
      <c r="B125" s="46">
        <f t="shared" si="27"/>
        <v>0</v>
      </c>
      <c r="C125" s="12">
        <f t="shared" si="20"/>
        <v>0</v>
      </c>
      <c r="D125" s="47">
        <f t="shared" si="21"/>
        <v>5.4191779828405952E-6</v>
      </c>
      <c r="E125" s="12">
        <f t="shared" si="15"/>
        <v>0</v>
      </c>
      <c r="F125" s="12">
        <f t="shared" si="22"/>
        <v>0</v>
      </c>
      <c r="G125" s="5">
        <f t="shared" si="16"/>
        <v>1</v>
      </c>
      <c r="H125" s="55">
        <f t="shared" si="23"/>
        <v>0</v>
      </c>
      <c r="J125" s="12">
        <f t="shared" si="24"/>
        <v>0</v>
      </c>
      <c r="K125" s="47">
        <f t="shared" si="17"/>
        <v>5.4191779828405952E-6</v>
      </c>
      <c r="L125" s="12">
        <f t="shared" si="18"/>
        <v>0</v>
      </c>
      <c r="M125" s="12">
        <f t="shared" si="25"/>
        <v>0</v>
      </c>
      <c r="N125" s="5">
        <f t="shared" si="29"/>
        <v>1</v>
      </c>
      <c r="O125" s="5">
        <f t="shared" si="28"/>
        <v>0</v>
      </c>
    </row>
    <row r="126" spans="1:15" x14ac:dyDescent="0.2">
      <c r="A126" s="5">
        <f t="shared" si="26"/>
        <v>100</v>
      </c>
      <c r="B126" s="46">
        <f t="shared" si="27"/>
        <v>0</v>
      </c>
      <c r="C126" s="12">
        <f t="shared" si="20"/>
        <v>0</v>
      </c>
      <c r="D126" s="47">
        <f t="shared" si="21"/>
        <v>4.7914924693550799E-6</v>
      </c>
      <c r="E126" s="12">
        <f t="shared" si="15"/>
        <v>0</v>
      </c>
      <c r="F126" s="12">
        <f t="shared" si="22"/>
        <v>0</v>
      </c>
      <c r="G126" s="5">
        <f t="shared" si="16"/>
        <v>1</v>
      </c>
      <c r="H126" s="55">
        <f t="shared" si="23"/>
        <v>0</v>
      </c>
      <c r="J126" s="12">
        <f t="shared" si="24"/>
        <v>0</v>
      </c>
      <c r="K126" s="47">
        <f t="shared" si="17"/>
        <v>4.7914924693550799E-6</v>
      </c>
      <c r="L126" s="12">
        <f t="shared" si="18"/>
        <v>0</v>
      </c>
      <c r="M126" s="12">
        <f t="shared" si="25"/>
        <v>0</v>
      </c>
      <c r="N126" s="5">
        <f t="shared" si="29"/>
        <v>1</v>
      </c>
      <c r="O126" s="5">
        <f t="shared" si="28"/>
        <v>0</v>
      </c>
    </row>
    <row r="127" spans="1:15" x14ac:dyDescent="0.2">
      <c r="A127" s="5">
        <f t="shared" si="26"/>
        <v>101</v>
      </c>
      <c r="B127" s="46">
        <f t="shared" si="27"/>
        <v>0</v>
      </c>
      <c r="C127" s="12">
        <f t="shared" si="20"/>
        <v>0</v>
      </c>
      <c r="D127" s="47">
        <f t="shared" si="21"/>
        <v>4.236509698810859E-6</v>
      </c>
      <c r="E127" s="12">
        <f t="shared" si="15"/>
        <v>0</v>
      </c>
      <c r="F127" s="12">
        <f t="shared" si="22"/>
        <v>0</v>
      </c>
      <c r="G127" s="5">
        <f t="shared" si="16"/>
        <v>1</v>
      </c>
      <c r="H127" s="55">
        <f t="shared" si="23"/>
        <v>0</v>
      </c>
      <c r="J127" s="12">
        <f t="shared" si="24"/>
        <v>0</v>
      </c>
      <c r="K127" s="47">
        <f t="shared" si="17"/>
        <v>4.236509698810859E-6</v>
      </c>
      <c r="L127" s="12">
        <f t="shared" si="18"/>
        <v>0</v>
      </c>
      <c r="M127" s="12">
        <f t="shared" si="25"/>
        <v>0</v>
      </c>
      <c r="N127" s="5">
        <f t="shared" si="29"/>
        <v>1</v>
      </c>
      <c r="O127" s="5">
        <f t="shared" si="28"/>
        <v>0</v>
      </c>
    </row>
    <row r="128" spans="1:15" x14ac:dyDescent="0.2">
      <c r="A128" s="5">
        <f t="shared" si="26"/>
        <v>102</v>
      </c>
      <c r="B128" s="46">
        <f t="shared" si="27"/>
        <v>0</v>
      </c>
      <c r="C128" s="12">
        <f t="shared" si="20"/>
        <v>0</v>
      </c>
      <c r="D128" s="47">
        <f t="shared" si="21"/>
        <v>3.7458087522642435E-6</v>
      </c>
      <c r="E128" s="12">
        <f t="shared" si="15"/>
        <v>0</v>
      </c>
      <c r="F128" s="12">
        <f t="shared" si="22"/>
        <v>0</v>
      </c>
      <c r="G128" s="5">
        <f t="shared" si="16"/>
        <v>1</v>
      </c>
      <c r="H128" s="55">
        <f t="shared" si="23"/>
        <v>0</v>
      </c>
      <c r="J128" s="12">
        <f t="shared" si="24"/>
        <v>0</v>
      </c>
      <c r="K128" s="47">
        <f t="shared" si="17"/>
        <v>3.7458087522642435E-6</v>
      </c>
      <c r="L128" s="12">
        <f t="shared" si="18"/>
        <v>0</v>
      </c>
      <c r="M128" s="12">
        <f t="shared" si="25"/>
        <v>0</v>
      </c>
      <c r="N128" s="5">
        <f t="shared" si="29"/>
        <v>1</v>
      </c>
      <c r="O128" s="5">
        <f t="shared" si="28"/>
        <v>0</v>
      </c>
    </row>
    <row r="129" spans="1:15" x14ac:dyDescent="0.2">
      <c r="A129" s="5">
        <f t="shared" si="26"/>
        <v>103</v>
      </c>
      <c r="B129" s="46">
        <f t="shared" si="27"/>
        <v>0</v>
      </c>
      <c r="C129" s="12">
        <f t="shared" si="20"/>
        <v>0</v>
      </c>
      <c r="D129" s="47">
        <f t="shared" si="21"/>
        <v>3.3119440780408884E-6</v>
      </c>
      <c r="E129" s="12">
        <f t="shared" si="15"/>
        <v>0</v>
      </c>
      <c r="F129" s="12">
        <f t="shared" si="22"/>
        <v>0</v>
      </c>
      <c r="G129" s="5">
        <f t="shared" si="16"/>
        <v>1</v>
      </c>
      <c r="H129" s="55">
        <f t="shared" si="23"/>
        <v>0</v>
      </c>
      <c r="J129" s="12">
        <f t="shared" si="24"/>
        <v>0</v>
      </c>
      <c r="K129" s="47">
        <f t="shared" si="17"/>
        <v>3.3119440780408884E-6</v>
      </c>
      <c r="L129" s="12">
        <f t="shared" si="18"/>
        <v>0</v>
      </c>
      <c r="M129" s="12">
        <f t="shared" si="25"/>
        <v>0</v>
      </c>
      <c r="N129" s="5">
        <f t="shared" si="29"/>
        <v>1</v>
      </c>
      <c r="O129" s="5">
        <f t="shared" si="28"/>
        <v>0</v>
      </c>
    </row>
    <row r="130" spans="1:15" x14ac:dyDescent="0.2">
      <c r="A130" s="5">
        <f t="shared" si="26"/>
        <v>104</v>
      </c>
      <c r="B130" s="46">
        <f t="shared" si="27"/>
        <v>0</v>
      </c>
      <c r="C130" s="12">
        <f t="shared" si="20"/>
        <v>0</v>
      </c>
      <c r="D130" s="47">
        <f t="shared" si="21"/>
        <v>2.9283325181617058E-6</v>
      </c>
      <c r="E130" s="12">
        <f t="shared" si="15"/>
        <v>0</v>
      </c>
      <c r="F130" s="12">
        <f t="shared" si="22"/>
        <v>0</v>
      </c>
      <c r="G130" s="5">
        <f t="shared" si="16"/>
        <v>1</v>
      </c>
      <c r="H130" s="55">
        <f t="shared" si="23"/>
        <v>0</v>
      </c>
      <c r="J130" s="12">
        <f t="shared" si="24"/>
        <v>0</v>
      </c>
      <c r="K130" s="47">
        <f t="shared" si="17"/>
        <v>2.9283325181617058E-6</v>
      </c>
      <c r="L130" s="12">
        <f t="shared" si="18"/>
        <v>0</v>
      </c>
      <c r="M130" s="12">
        <f t="shared" si="25"/>
        <v>0</v>
      </c>
      <c r="N130" s="5">
        <f t="shared" si="29"/>
        <v>1</v>
      </c>
      <c r="O130" s="5">
        <f t="shared" si="28"/>
        <v>0</v>
      </c>
    </row>
    <row r="131" spans="1:15" x14ac:dyDescent="0.2">
      <c r="A131" s="5">
        <f t="shared" si="26"/>
        <v>105</v>
      </c>
      <c r="B131" s="46">
        <f t="shared" si="27"/>
        <v>0</v>
      </c>
      <c r="C131" s="12">
        <f t="shared" si="20"/>
        <v>0</v>
      </c>
      <c r="D131" s="47">
        <f t="shared" si="21"/>
        <v>2.5891534201252886E-6</v>
      </c>
      <c r="E131" s="12">
        <f t="shared" si="15"/>
        <v>0</v>
      </c>
      <c r="F131" s="12">
        <f t="shared" si="22"/>
        <v>0</v>
      </c>
      <c r="G131" s="5">
        <f t="shared" si="16"/>
        <v>1</v>
      </c>
      <c r="H131" s="55">
        <f t="shared" si="23"/>
        <v>0</v>
      </c>
      <c r="J131" s="12">
        <f t="shared" si="24"/>
        <v>0</v>
      </c>
      <c r="K131" s="47">
        <f t="shared" si="17"/>
        <v>2.5891534201252886E-6</v>
      </c>
      <c r="L131" s="12">
        <f t="shared" si="18"/>
        <v>0</v>
      </c>
      <c r="M131" s="12">
        <f t="shared" si="25"/>
        <v>0</v>
      </c>
      <c r="N131" s="5">
        <f t="shared" si="29"/>
        <v>1</v>
      </c>
      <c r="O131" s="5">
        <f t="shared" si="28"/>
        <v>0</v>
      </c>
    </row>
    <row r="132" spans="1:15" x14ac:dyDescent="0.2">
      <c r="A132" s="5">
        <f t="shared" si="26"/>
        <v>106</v>
      </c>
      <c r="B132" s="46">
        <f t="shared" si="27"/>
        <v>0</v>
      </c>
      <c r="C132" s="12">
        <f t="shared" si="20"/>
        <v>0</v>
      </c>
      <c r="D132" s="47">
        <f t="shared" si="21"/>
        <v>2.2892603184131646E-6</v>
      </c>
      <c r="E132" s="12">
        <f t="shared" si="15"/>
        <v>0</v>
      </c>
      <c r="F132" s="12">
        <f t="shared" si="22"/>
        <v>0</v>
      </c>
      <c r="G132" s="5">
        <f t="shared" si="16"/>
        <v>1</v>
      </c>
      <c r="H132" s="55">
        <f t="shared" si="23"/>
        <v>0</v>
      </c>
      <c r="J132" s="12">
        <f t="shared" si="24"/>
        <v>0</v>
      </c>
      <c r="K132" s="47">
        <f t="shared" si="17"/>
        <v>2.2892603184131646E-6</v>
      </c>
      <c r="L132" s="12">
        <f t="shared" si="18"/>
        <v>0</v>
      </c>
      <c r="M132" s="12">
        <f t="shared" si="25"/>
        <v>0</v>
      </c>
      <c r="N132" s="5">
        <f t="shared" si="29"/>
        <v>1</v>
      </c>
      <c r="O132" s="5">
        <f t="shared" si="28"/>
        <v>0</v>
      </c>
    </row>
    <row r="133" spans="1:15" x14ac:dyDescent="0.2">
      <c r="A133" s="5">
        <f t="shared" si="26"/>
        <v>107</v>
      </c>
      <c r="B133" s="46">
        <f t="shared" si="27"/>
        <v>0</v>
      </c>
      <c r="C133" s="12">
        <f t="shared" si="20"/>
        <v>0</v>
      </c>
      <c r="D133" s="47">
        <f t="shared" si="21"/>
        <v>2.0241028456349819E-6</v>
      </c>
      <c r="E133" s="12">
        <f t="shared" si="15"/>
        <v>0</v>
      </c>
      <c r="F133" s="12">
        <f t="shared" si="22"/>
        <v>0</v>
      </c>
      <c r="G133" s="5">
        <f t="shared" si="16"/>
        <v>1</v>
      </c>
      <c r="H133" s="55">
        <f t="shared" si="23"/>
        <v>0</v>
      </c>
      <c r="J133" s="12">
        <f t="shared" si="24"/>
        <v>0</v>
      </c>
      <c r="K133" s="47">
        <f t="shared" si="17"/>
        <v>2.0241028456349819E-6</v>
      </c>
      <c r="L133" s="12">
        <f t="shared" si="18"/>
        <v>0</v>
      </c>
      <c r="M133" s="12">
        <f t="shared" si="25"/>
        <v>0</v>
      </c>
      <c r="N133" s="5">
        <f t="shared" si="29"/>
        <v>1</v>
      </c>
      <c r="O133" s="5">
        <f t="shared" si="28"/>
        <v>0</v>
      </c>
    </row>
    <row r="134" spans="1:15" x14ac:dyDescent="0.2">
      <c r="A134" s="5">
        <f t="shared" si="26"/>
        <v>108</v>
      </c>
      <c r="B134" s="46">
        <f t="shared" si="27"/>
        <v>0</v>
      </c>
      <c r="C134" s="12">
        <f t="shared" si="20"/>
        <v>0</v>
      </c>
      <c r="D134" s="47">
        <f t="shared" si="21"/>
        <v>1.7896576884482605E-6</v>
      </c>
      <c r="E134" s="12">
        <f t="shared" si="15"/>
        <v>0</v>
      </c>
      <c r="F134" s="12">
        <f t="shared" si="22"/>
        <v>0</v>
      </c>
      <c r="G134" s="5">
        <f t="shared" si="16"/>
        <v>1</v>
      </c>
      <c r="H134" s="55">
        <f t="shared" si="23"/>
        <v>0</v>
      </c>
      <c r="J134" s="12">
        <f t="shared" si="24"/>
        <v>0</v>
      </c>
      <c r="K134" s="47">
        <f t="shared" si="17"/>
        <v>1.7896576884482605E-6</v>
      </c>
      <c r="L134" s="12">
        <f t="shared" si="18"/>
        <v>0</v>
      </c>
      <c r="M134" s="12">
        <f t="shared" si="25"/>
        <v>0</v>
      </c>
      <c r="N134" s="5">
        <f t="shared" si="29"/>
        <v>1</v>
      </c>
      <c r="O134" s="5">
        <f t="shared" si="28"/>
        <v>0</v>
      </c>
    </row>
    <row r="135" spans="1:15" x14ac:dyDescent="0.2">
      <c r="A135" s="5">
        <f t="shared" si="26"/>
        <v>109</v>
      </c>
      <c r="B135" s="46">
        <f t="shared" si="27"/>
        <v>0</v>
      </c>
      <c r="C135" s="12">
        <f t="shared" si="20"/>
        <v>0</v>
      </c>
      <c r="D135" s="47">
        <f t="shared" si="21"/>
        <v>1.5823675406262255E-6</v>
      </c>
      <c r="E135" s="12">
        <f t="shared" si="15"/>
        <v>0</v>
      </c>
      <c r="F135" s="12">
        <f t="shared" si="22"/>
        <v>0</v>
      </c>
      <c r="G135" s="5">
        <f t="shared" si="16"/>
        <v>1</v>
      </c>
      <c r="H135" s="55">
        <f t="shared" si="23"/>
        <v>0</v>
      </c>
      <c r="J135" s="12">
        <f t="shared" si="24"/>
        <v>0</v>
      </c>
      <c r="K135" s="47">
        <f t="shared" si="17"/>
        <v>1.5823675406262255E-6</v>
      </c>
      <c r="L135" s="12">
        <f t="shared" si="18"/>
        <v>0</v>
      </c>
      <c r="M135" s="12">
        <f t="shared" si="25"/>
        <v>0</v>
      </c>
      <c r="N135" s="5">
        <f t="shared" si="29"/>
        <v>1</v>
      </c>
      <c r="O135" s="5">
        <f t="shared" si="28"/>
        <v>0</v>
      </c>
    </row>
    <row r="136" spans="1:15" x14ac:dyDescent="0.2">
      <c r="A136" s="5">
        <f t="shared" si="26"/>
        <v>110</v>
      </c>
      <c r="B136" s="46">
        <f t="shared" si="27"/>
        <v>0</v>
      </c>
      <c r="C136" s="12">
        <f t="shared" si="20"/>
        <v>0</v>
      </c>
      <c r="D136" s="47">
        <f t="shared" si="21"/>
        <v>1.3990871269904737E-6</v>
      </c>
      <c r="E136" s="12">
        <f t="shared" si="15"/>
        <v>0</v>
      </c>
      <c r="F136" s="12">
        <f t="shared" si="22"/>
        <v>0</v>
      </c>
      <c r="G136" s="5">
        <f t="shared" si="16"/>
        <v>1</v>
      </c>
      <c r="H136" s="55">
        <f t="shared" si="23"/>
        <v>0</v>
      </c>
      <c r="J136" s="12">
        <f t="shared" si="24"/>
        <v>0</v>
      </c>
      <c r="K136" s="47">
        <f t="shared" si="17"/>
        <v>1.3990871269904737E-6</v>
      </c>
      <c r="L136" s="12">
        <f t="shared" si="18"/>
        <v>0</v>
      </c>
      <c r="M136" s="12">
        <f t="shared" si="25"/>
        <v>0</v>
      </c>
      <c r="N136" s="5">
        <f t="shared" si="29"/>
        <v>1</v>
      </c>
      <c r="O136" s="5">
        <f t="shared" si="28"/>
        <v>0</v>
      </c>
    </row>
    <row r="137" spans="1:15" x14ac:dyDescent="0.2">
      <c r="A137" s="5">
        <f t="shared" si="26"/>
        <v>111</v>
      </c>
      <c r="B137" s="46">
        <f t="shared" si="27"/>
        <v>0</v>
      </c>
      <c r="C137" s="12">
        <f t="shared" si="20"/>
        <v>0</v>
      </c>
      <c r="D137" s="47">
        <f t="shared" si="21"/>
        <v>1.2370354792135048E-6</v>
      </c>
      <c r="E137" s="12">
        <f t="shared" si="15"/>
        <v>0</v>
      </c>
      <c r="F137" s="12">
        <f t="shared" si="22"/>
        <v>0</v>
      </c>
      <c r="G137" s="5">
        <f t="shared" si="16"/>
        <v>1</v>
      </c>
      <c r="H137" s="55">
        <f t="shared" si="23"/>
        <v>0</v>
      </c>
      <c r="J137" s="12">
        <f t="shared" si="24"/>
        <v>0</v>
      </c>
      <c r="K137" s="47">
        <f t="shared" si="17"/>
        <v>1.2370354792135048E-6</v>
      </c>
      <c r="L137" s="12">
        <f t="shared" si="18"/>
        <v>0</v>
      </c>
      <c r="M137" s="12">
        <f t="shared" si="25"/>
        <v>0</v>
      </c>
      <c r="N137" s="5">
        <f t="shared" si="29"/>
        <v>1</v>
      </c>
      <c r="O137" s="5">
        <f t="shared" si="28"/>
        <v>0</v>
      </c>
    </row>
    <row r="138" spans="1:15" x14ac:dyDescent="0.2">
      <c r="A138" s="5">
        <f t="shared" si="26"/>
        <v>112</v>
      </c>
      <c r="B138" s="46">
        <f t="shared" si="27"/>
        <v>0</v>
      </c>
      <c r="C138" s="12">
        <f t="shared" si="20"/>
        <v>0</v>
      </c>
      <c r="D138" s="47">
        <f t="shared" si="21"/>
        <v>1.0937537393576525E-6</v>
      </c>
      <c r="E138" s="12">
        <f t="shared" si="15"/>
        <v>0</v>
      </c>
      <c r="F138" s="12">
        <f t="shared" si="22"/>
        <v>0</v>
      </c>
      <c r="G138" s="5">
        <f t="shared" si="16"/>
        <v>1</v>
      </c>
      <c r="H138" s="55">
        <f t="shared" si="23"/>
        <v>0</v>
      </c>
      <c r="J138" s="12">
        <f t="shared" si="24"/>
        <v>0</v>
      </c>
      <c r="K138" s="47">
        <f t="shared" si="17"/>
        <v>1.0937537393576525E-6</v>
      </c>
      <c r="L138" s="12">
        <f t="shared" si="18"/>
        <v>0</v>
      </c>
      <c r="M138" s="12">
        <f t="shared" si="25"/>
        <v>0</v>
      </c>
      <c r="N138" s="5">
        <f t="shared" si="29"/>
        <v>1</v>
      </c>
      <c r="O138" s="5">
        <f t="shared" si="28"/>
        <v>0</v>
      </c>
    </row>
    <row r="139" spans="1:15" x14ac:dyDescent="0.2">
      <c r="A139" s="5">
        <f t="shared" si="26"/>
        <v>113</v>
      </c>
      <c r="B139" s="46">
        <f t="shared" si="27"/>
        <v>0</v>
      </c>
      <c r="C139" s="12">
        <f t="shared" si="20"/>
        <v>0</v>
      </c>
      <c r="D139" s="47">
        <f t="shared" si="21"/>
        <v>9.6706785089093813E-7</v>
      </c>
      <c r="E139" s="12">
        <f t="shared" si="15"/>
        <v>0</v>
      </c>
      <c r="F139" s="12">
        <f t="shared" si="22"/>
        <v>0</v>
      </c>
      <c r="G139" s="5">
        <f t="shared" si="16"/>
        <v>1</v>
      </c>
      <c r="H139" s="55">
        <f t="shared" si="23"/>
        <v>0</v>
      </c>
      <c r="J139" s="12">
        <f t="shared" si="24"/>
        <v>0</v>
      </c>
      <c r="K139" s="47">
        <f t="shared" si="17"/>
        <v>9.6706785089093813E-7</v>
      </c>
      <c r="L139" s="12">
        <f t="shared" si="18"/>
        <v>0</v>
      </c>
      <c r="M139" s="12">
        <f t="shared" si="25"/>
        <v>0</v>
      </c>
      <c r="N139" s="5">
        <f t="shared" si="29"/>
        <v>1</v>
      </c>
      <c r="O139" s="5">
        <f t="shared" si="28"/>
        <v>0</v>
      </c>
    </row>
    <row r="140" spans="1:15" x14ac:dyDescent="0.2">
      <c r="A140" s="5">
        <f t="shared" si="26"/>
        <v>114</v>
      </c>
      <c r="B140" s="46">
        <f t="shared" si="27"/>
        <v>0</v>
      </c>
      <c r="C140" s="12">
        <f t="shared" si="20"/>
        <v>0</v>
      </c>
      <c r="D140" s="47">
        <f t="shared" si="21"/>
        <v>8.55055571079521E-7</v>
      </c>
      <c r="E140" s="12">
        <f t="shared" si="15"/>
        <v>0</v>
      </c>
      <c r="F140" s="12">
        <f t="shared" si="22"/>
        <v>0</v>
      </c>
      <c r="G140" s="5">
        <f t="shared" si="16"/>
        <v>1</v>
      </c>
      <c r="H140" s="55">
        <f t="shared" si="23"/>
        <v>0</v>
      </c>
      <c r="J140" s="12">
        <f t="shared" si="24"/>
        <v>0</v>
      </c>
      <c r="K140" s="47">
        <f t="shared" si="17"/>
        <v>8.55055571079521E-7</v>
      </c>
      <c r="L140" s="12">
        <f t="shared" si="18"/>
        <v>0</v>
      </c>
      <c r="M140" s="12">
        <f t="shared" si="25"/>
        <v>0</v>
      </c>
      <c r="N140" s="5">
        <f t="shared" si="29"/>
        <v>1</v>
      </c>
      <c r="O140" s="5">
        <f t="shared" si="28"/>
        <v>0</v>
      </c>
    </row>
    <row r="141" spans="1:15" x14ac:dyDescent="0.2">
      <c r="A141" s="5">
        <f t="shared" si="26"/>
        <v>115</v>
      </c>
      <c r="B141" s="46">
        <f t="shared" si="27"/>
        <v>0</v>
      </c>
      <c r="C141" s="12">
        <f t="shared" si="20"/>
        <v>0</v>
      </c>
      <c r="D141" s="47">
        <f t="shared" si="21"/>
        <v>7.56017304225925E-7</v>
      </c>
      <c r="E141" s="12">
        <f t="shared" si="15"/>
        <v>0</v>
      </c>
      <c r="F141" s="12">
        <f t="shared" si="22"/>
        <v>0</v>
      </c>
      <c r="G141" s="5">
        <f t="shared" si="16"/>
        <v>1</v>
      </c>
      <c r="H141" s="55">
        <f t="shared" si="23"/>
        <v>0</v>
      </c>
      <c r="J141" s="12">
        <f t="shared" si="24"/>
        <v>0</v>
      </c>
      <c r="K141" s="47">
        <f t="shared" si="17"/>
        <v>7.56017304225925E-7</v>
      </c>
      <c r="L141" s="12">
        <f t="shared" si="18"/>
        <v>0</v>
      </c>
      <c r="M141" s="12">
        <f t="shared" si="25"/>
        <v>0</v>
      </c>
      <c r="N141" s="5">
        <f t="shared" si="29"/>
        <v>1</v>
      </c>
      <c r="O141" s="5">
        <f t="shared" si="28"/>
        <v>0</v>
      </c>
    </row>
    <row r="142" spans="1:15" x14ac:dyDescent="0.2">
      <c r="A142" s="5">
        <f t="shared" si="26"/>
        <v>116</v>
      </c>
      <c r="B142" s="46">
        <f t="shared" si="27"/>
        <v>0</v>
      </c>
      <c r="C142" s="12">
        <f t="shared" si="20"/>
        <v>0</v>
      </c>
      <c r="D142" s="47">
        <f t="shared" si="21"/>
        <v>6.6845031319710446E-7</v>
      </c>
      <c r="E142" s="12">
        <f t="shared" si="15"/>
        <v>0</v>
      </c>
      <c r="F142" s="12">
        <f t="shared" si="22"/>
        <v>0</v>
      </c>
      <c r="G142" s="5">
        <f t="shared" si="16"/>
        <v>1</v>
      </c>
      <c r="H142" s="55">
        <f t="shared" si="23"/>
        <v>0</v>
      </c>
      <c r="J142" s="12">
        <f t="shared" si="24"/>
        <v>0</v>
      </c>
      <c r="K142" s="47">
        <f t="shared" si="17"/>
        <v>6.6845031319710446E-7</v>
      </c>
      <c r="L142" s="12">
        <f t="shared" si="18"/>
        <v>0</v>
      </c>
      <c r="M142" s="12">
        <f t="shared" si="25"/>
        <v>0</v>
      </c>
      <c r="N142" s="5">
        <f t="shared" si="29"/>
        <v>1</v>
      </c>
      <c r="O142" s="5">
        <f t="shared" si="28"/>
        <v>0</v>
      </c>
    </row>
    <row r="143" spans="1:15" x14ac:dyDescent="0.2">
      <c r="A143" s="5">
        <f t="shared" si="26"/>
        <v>117</v>
      </c>
      <c r="B143" s="46">
        <f t="shared" si="27"/>
        <v>0</v>
      </c>
      <c r="C143" s="12">
        <f t="shared" si="20"/>
        <v>0</v>
      </c>
      <c r="D143" s="47">
        <f t="shared" si="21"/>
        <v>5.9102591794615796E-7</v>
      </c>
      <c r="E143" s="12">
        <f t="shared" si="15"/>
        <v>0</v>
      </c>
      <c r="F143" s="12">
        <f t="shared" si="22"/>
        <v>0</v>
      </c>
      <c r="G143" s="5">
        <f t="shared" si="16"/>
        <v>1</v>
      </c>
      <c r="H143" s="55">
        <f t="shared" si="23"/>
        <v>0</v>
      </c>
      <c r="J143" s="12">
        <f t="shared" si="24"/>
        <v>0</v>
      </c>
      <c r="K143" s="47">
        <f t="shared" si="17"/>
        <v>5.9102591794615796E-7</v>
      </c>
      <c r="L143" s="12">
        <f t="shared" si="18"/>
        <v>0</v>
      </c>
      <c r="M143" s="12">
        <f t="shared" si="25"/>
        <v>0</v>
      </c>
      <c r="N143" s="5">
        <f t="shared" si="29"/>
        <v>1</v>
      </c>
      <c r="O143" s="5">
        <f t="shared" si="28"/>
        <v>0</v>
      </c>
    </row>
    <row r="144" spans="1:15" x14ac:dyDescent="0.2">
      <c r="A144" s="5">
        <f t="shared" si="26"/>
        <v>118</v>
      </c>
      <c r="B144" s="46">
        <f t="shared" si="27"/>
        <v>0</v>
      </c>
      <c r="C144" s="12">
        <f t="shared" si="20"/>
        <v>0</v>
      </c>
      <c r="D144" s="47">
        <f t="shared" si="21"/>
        <v>5.2256933505407429E-7</v>
      </c>
      <c r="E144" s="12">
        <f t="shared" si="15"/>
        <v>0</v>
      </c>
      <c r="F144" s="12">
        <f t="shared" si="22"/>
        <v>0</v>
      </c>
      <c r="G144" s="5">
        <f t="shared" si="16"/>
        <v>1</v>
      </c>
      <c r="H144" s="55">
        <f t="shared" si="23"/>
        <v>0</v>
      </c>
      <c r="J144" s="12">
        <f t="shared" si="24"/>
        <v>0</v>
      </c>
      <c r="K144" s="47">
        <f t="shared" si="17"/>
        <v>5.2256933505407429E-7</v>
      </c>
      <c r="L144" s="12">
        <f t="shared" si="18"/>
        <v>0</v>
      </c>
      <c r="M144" s="12">
        <f t="shared" si="25"/>
        <v>0</v>
      </c>
      <c r="N144" s="5">
        <f t="shared" si="29"/>
        <v>1</v>
      </c>
      <c r="O144" s="5">
        <f t="shared" si="28"/>
        <v>0</v>
      </c>
    </row>
    <row r="145" spans="1:15" x14ac:dyDescent="0.2">
      <c r="A145" s="5">
        <f t="shared" si="26"/>
        <v>119</v>
      </c>
      <c r="B145" s="46">
        <f t="shared" si="27"/>
        <v>0</v>
      </c>
      <c r="C145" s="12">
        <f t="shared" si="20"/>
        <v>0</v>
      </c>
      <c r="D145" s="47">
        <f t="shared" si="21"/>
        <v>4.6204185239087047E-7</v>
      </c>
      <c r="E145" s="12">
        <f t="shared" si="15"/>
        <v>0</v>
      </c>
      <c r="F145" s="12">
        <f t="shared" si="22"/>
        <v>0</v>
      </c>
      <c r="G145" s="5">
        <f t="shared" si="16"/>
        <v>1</v>
      </c>
      <c r="H145" s="55">
        <f t="shared" si="23"/>
        <v>0</v>
      </c>
      <c r="J145" s="12">
        <f t="shared" si="24"/>
        <v>0</v>
      </c>
      <c r="K145" s="47">
        <f t="shared" si="17"/>
        <v>4.6204185239087047E-7</v>
      </c>
      <c r="L145" s="12">
        <f t="shared" si="18"/>
        <v>0</v>
      </c>
      <c r="M145" s="12">
        <f t="shared" si="25"/>
        <v>0</v>
      </c>
      <c r="N145" s="5">
        <f t="shared" si="29"/>
        <v>1</v>
      </c>
      <c r="O145" s="5">
        <f t="shared" si="28"/>
        <v>0</v>
      </c>
    </row>
    <row r="146" spans="1:15" x14ac:dyDescent="0.2">
      <c r="A146" s="5">
        <f t="shared" si="26"/>
        <v>120</v>
      </c>
      <c r="B146" s="46">
        <f t="shared" si="27"/>
        <v>0</v>
      </c>
      <c r="C146" s="12">
        <f t="shared" si="20"/>
        <v>0</v>
      </c>
      <c r="D146" s="47">
        <f t="shared" si="21"/>
        <v>4.0852506842694121E-7</v>
      </c>
      <c r="E146" s="12">
        <f t="shared" si="15"/>
        <v>0</v>
      </c>
      <c r="F146" s="12">
        <f t="shared" si="22"/>
        <v>0</v>
      </c>
      <c r="G146" s="5">
        <f t="shared" si="16"/>
        <v>1</v>
      </c>
      <c r="H146" s="55">
        <f t="shared" si="23"/>
        <v>0</v>
      </c>
      <c r="J146" s="12">
        <f t="shared" si="24"/>
        <v>0</v>
      </c>
      <c r="K146" s="47">
        <f t="shared" si="17"/>
        <v>4.0852506842694121E-7</v>
      </c>
      <c r="L146" s="12">
        <f t="shared" si="18"/>
        <v>0</v>
      </c>
      <c r="M146" s="12">
        <f t="shared" si="25"/>
        <v>0</v>
      </c>
      <c r="N146" s="5">
        <f t="shared" si="29"/>
        <v>1</v>
      </c>
      <c r="O146" s="5">
        <f t="shared" si="28"/>
        <v>0</v>
      </c>
    </row>
    <row r="147" spans="1:15" x14ac:dyDescent="0.2">
      <c r="A147" s="5">
        <f t="shared" si="26"/>
        <v>121</v>
      </c>
      <c r="B147" s="46">
        <f t="shared" si="27"/>
        <v>0</v>
      </c>
      <c r="C147" s="12">
        <f t="shared" si="20"/>
        <v>0</v>
      </c>
      <c r="D147" s="47">
        <f t="shared" si="21"/>
        <v>3.6120695705299786E-7</v>
      </c>
      <c r="E147" s="12">
        <f t="shared" si="15"/>
        <v>0</v>
      </c>
      <c r="F147" s="12">
        <f t="shared" si="22"/>
        <v>0</v>
      </c>
      <c r="G147" s="5">
        <f t="shared" si="16"/>
        <v>1</v>
      </c>
      <c r="H147" s="55">
        <f t="shared" si="23"/>
        <v>0</v>
      </c>
      <c r="J147" s="12">
        <f t="shared" si="24"/>
        <v>0</v>
      </c>
      <c r="K147" s="47">
        <f t="shared" si="17"/>
        <v>3.6120695705299786E-7</v>
      </c>
      <c r="L147" s="12">
        <f t="shared" si="18"/>
        <v>0</v>
      </c>
      <c r="M147" s="12">
        <f t="shared" si="25"/>
        <v>0</v>
      </c>
      <c r="N147" s="5">
        <f t="shared" si="29"/>
        <v>1</v>
      </c>
      <c r="O147" s="5">
        <f t="shared" si="28"/>
        <v>0</v>
      </c>
    </row>
    <row r="148" spans="1:15" x14ac:dyDescent="0.2">
      <c r="A148" s="5">
        <f t="shared" si="26"/>
        <v>122</v>
      </c>
      <c r="B148" s="46">
        <f t="shared" si="27"/>
        <v>0</v>
      </c>
      <c r="C148" s="12">
        <f t="shared" si="20"/>
        <v>0</v>
      </c>
      <c r="D148" s="47">
        <f t="shared" si="21"/>
        <v>3.1936954646595751E-7</v>
      </c>
      <c r="E148" s="12">
        <f t="shared" si="15"/>
        <v>0</v>
      </c>
      <c r="F148" s="12">
        <f t="shared" si="22"/>
        <v>0</v>
      </c>
      <c r="G148" s="5">
        <f t="shared" si="16"/>
        <v>1</v>
      </c>
      <c r="H148" s="55">
        <f t="shared" si="23"/>
        <v>0</v>
      </c>
      <c r="J148" s="12">
        <f t="shared" si="24"/>
        <v>0</v>
      </c>
      <c r="K148" s="47">
        <f t="shared" si="17"/>
        <v>3.1936954646595751E-7</v>
      </c>
      <c r="L148" s="12">
        <f t="shared" si="18"/>
        <v>0</v>
      </c>
      <c r="M148" s="12">
        <f t="shared" si="25"/>
        <v>0</v>
      </c>
      <c r="N148" s="5">
        <f t="shared" si="29"/>
        <v>1</v>
      </c>
      <c r="O148" s="5">
        <f t="shared" si="28"/>
        <v>0</v>
      </c>
    </row>
    <row r="149" spans="1:15" x14ac:dyDescent="0.2">
      <c r="A149" s="5">
        <f t="shared" si="26"/>
        <v>123</v>
      </c>
      <c r="B149" s="46">
        <f t="shared" si="27"/>
        <v>0</v>
      </c>
      <c r="C149" s="12">
        <f t="shared" si="20"/>
        <v>0</v>
      </c>
      <c r="D149" s="47">
        <f t="shared" si="21"/>
        <v>2.8237802516883961E-7</v>
      </c>
      <c r="E149" s="12">
        <f t="shared" si="15"/>
        <v>0</v>
      </c>
      <c r="F149" s="12">
        <f t="shared" si="22"/>
        <v>0</v>
      </c>
      <c r="G149" s="5">
        <f t="shared" si="16"/>
        <v>1</v>
      </c>
      <c r="H149" s="55">
        <f t="shared" si="23"/>
        <v>0</v>
      </c>
      <c r="J149" s="12">
        <f t="shared" si="24"/>
        <v>0</v>
      </c>
      <c r="K149" s="47">
        <f t="shared" si="17"/>
        <v>2.8237802516883961E-7</v>
      </c>
      <c r="L149" s="12">
        <f t="shared" si="18"/>
        <v>0</v>
      </c>
      <c r="M149" s="12">
        <f t="shared" si="25"/>
        <v>0</v>
      </c>
      <c r="N149" s="5">
        <f t="shared" si="29"/>
        <v>1</v>
      </c>
      <c r="O149" s="5">
        <f t="shared" si="28"/>
        <v>0</v>
      </c>
    </row>
    <row r="150" spans="1:15" x14ac:dyDescent="0.2">
      <c r="A150" s="5">
        <f t="shared" si="26"/>
        <v>124</v>
      </c>
      <c r="B150" s="46">
        <f t="shared" si="27"/>
        <v>0</v>
      </c>
      <c r="C150" s="12">
        <f t="shared" si="20"/>
        <v>0</v>
      </c>
      <c r="D150" s="47">
        <f t="shared" si="21"/>
        <v>2.4967110978677247E-7</v>
      </c>
      <c r="E150" s="12">
        <f t="shared" si="15"/>
        <v>0</v>
      </c>
      <c r="F150" s="12">
        <f t="shared" si="22"/>
        <v>0</v>
      </c>
      <c r="G150" s="5">
        <f t="shared" si="16"/>
        <v>1</v>
      </c>
      <c r="H150" s="55">
        <f t="shared" si="23"/>
        <v>0</v>
      </c>
      <c r="J150" s="12">
        <f t="shared" si="24"/>
        <v>0</v>
      </c>
      <c r="K150" s="47">
        <f t="shared" si="17"/>
        <v>2.4967110978677247E-7</v>
      </c>
      <c r="L150" s="12">
        <f t="shared" si="18"/>
        <v>0</v>
      </c>
      <c r="M150" s="12">
        <f t="shared" si="25"/>
        <v>0</v>
      </c>
      <c r="N150" s="5">
        <f t="shared" si="29"/>
        <v>1</v>
      </c>
      <c r="O150" s="5">
        <f t="shared" si="28"/>
        <v>0</v>
      </c>
    </row>
    <row r="151" spans="1:15" x14ac:dyDescent="0.2">
      <c r="A151" s="5">
        <f t="shared" si="26"/>
        <v>125</v>
      </c>
      <c r="B151" s="46">
        <f t="shared" si="27"/>
        <v>0</v>
      </c>
      <c r="C151" s="12">
        <f t="shared" si="20"/>
        <v>0</v>
      </c>
      <c r="D151" s="47">
        <f t="shared" si="21"/>
        <v>2.2075252854710215E-7</v>
      </c>
      <c r="E151" s="12">
        <f t="shared" si="15"/>
        <v>0</v>
      </c>
      <c r="F151" s="12">
        <f t="shared" si="22"/>
        <v>0</v>
      </c>
      <c r="G151" s="5">
        <f t="shared" si="16"/>
        <v>1</v>
      </c>
      <c r="H151" s="55">
        <f t="shared" si="23"/>
        <v>0</v>
      </c>
      <c r="J151" s="12">
        <f t="shared" si="24"/>
        <v>0</v>
      </c>
      <c r="K151" s="47">
        <f t="shared" si="17"/>
        <v>2.2075252854710215E-7</v>
      </c>
      <c r="L151" s="12">
        <f t="shared" si="18"/>
        <v>0</v>
      </c>
      <c r="M151" s="12">
        <f t="shared" si="25"/>
        <v>0</v>
      </c>
      <c r="N151" s="5">
        <f t="shared" si="29"/>
        <v>1</v>
      </c>
      <c r="O151" s="5">
        <f t="shared" si="28"/>
        <v>0</v>
      </c>
    </row>
    <row r="152" spans="1:15" x14ac:dyDescent="0.2">
      <c r="A152" s="5">
        <f t="shared" si="26"/>
        <v>126</v>
      </c>
      <c r="B152" s="46">
        <f t="shared" si="27"/>
        <v>0</v>
      </c>
      <c r="C152" s="12">
        <f t="shared" si="20"/>
        <v>0</v>
      </c>
      <c r="D152" s="47">
        <f t="shared" si="21"/>
        <v>1.951834911999135E-7</v>
      </c>
      <c r="E152" s="12">
        <f t="shared" si="15"/>
        <v>0</v>
      </c>
      <c r="F152" s="12">
        <f t="shared" si="22"/>
        <v>0</v>
      </c>
      <c r="G152" s="5">
        <f t="shared" si="16"/>
        <v>1</v>
      </c>
      <c r="H152" s="55">
        <f t="shared" si="23"/>
        <v>0</v>
      </c>
      <c r="J152" s="12">
        <f t="shared" si="24"/>
        <v>0</v>
      </c>
      <c r="K152" s="47">
        <f t="shared" si="17"/>
        <v>1.951834911999135E-7</v>
      </c>
      <c r="L152" s="12">
        <f t="shared" si="18"/>
        <v>0</v>
      </c>
      <c r="M152" s="12">
        <f t="shared" si="25"/>
        <v>0</v>
      </c>
      <c r="N152" s="5">
        <f t="shared" si="29"/>
        <v>1</v>
      </c>
      <c r="O152" s="5">
        <f t="shared" si="28"/>
        <v>0</v>
      </c>
    </row>
    <row r="153" spans="1:15" x14ac:dyDescent="0.2">
      <c r="A153" s="5">
        <f t="shared" si="26"/>
        <v>127</v>
      </c>
      <c r="B153" s="46">
        <f t="shared" si="27"/>
        <v>0</v>
      </c>
      <c r="C153" s="12">
        <f t="shared" si="20"/>
        <v>0</v>
      </c>
      <c r="D153" s="47">
        <f t="shared" si="21"/>
        <v>1.7257603112282367E-7</v>
      </c>
      <c r="E153" s="12">
        <f t="shared" si="15"/>
        <v>0</v>
      </c>
      <c r="F153" s="12">
        <f t="shared" si="22"/>
        <v>0</v>
      </c>
      <c r="G153" s="5">
        <f t="shared" si="16"/>
        <v>1</v>
      </c>
      <c r="H153" s="55">
        <f t="shared" si="23"/>
        <v>0</v>
      </c>
      <c r="J153" s="12">
        <f t="shared" si="24"/>
        <v>0</v>
      </c>
      <c r="K153" s="47">
        <f t="shared" si="17"/>
        <v>1.7257603112282367E-7</v>
      </c>
      <c r="L153" s="12">
        <f t="shared" si="18"/>
        <v>0</v>
      </c>
      <c r="M153" s="12">
        <f t="shared" si="25"/>
        <v>0</v>
      </c>
      <c r="N153" s="5">
        <f t="shared" si="29"/>
        <v>1</v>
      </c>
      <c r="O153" s="5">
        <f t="shared" si="28"/>
        <v>0</v>
      </c>
    </row>
    <row r="154" spans="1:15" x14ac:dyDescent="0.2">
      <c r="A154" s="5">
        <f t="shared" si="26"/>
        <v>128</v>
      </c>
      <c r="B154" s="46">
        <f t="shared" si="27"/>
        <v>0</v>
      </c>
      <c r="C154" s="12">
        <f t="shared" si="20"/>
        <v>0</v>
      </c>
      <c r="D154" s="47">
        <f t="shared" si="21"/>
        <v>1.5258711858781936E-7</v>
      </c>
      <c r="E154" s="12">
        <f t="shared" si="15"/>
        <v>0</v>
      </c>
      <c r="F154" s="12">
        <f t="shared" si="22"/>
        <v>0</v>
      </c>
      <c r="G154" s="5">
        <f t="shared" si="16"/>
        <v>1</v>
      </c>
      <c r="H154" s="55">
        <f t="shared" si="23"/>
        <v>0</v>
      </c>
      <c r="J154" s="12">
        <f t="shared" si="24"/>
        <v>0</v>
      </c>
      <c r="K154" s="47">
        <f t="shared" si="17"/>
        <v>1.5258711858781936E-7</v>
      </c>
      <c r="L154" s="12">
        <f t="shared" si="18"/>
        <v>0</v>
      </c>
      <c r="M154" s="12">
        <f t="shared" si="25"/>
        <v>0</v>
      </c>
      <c r="N154" s="5">
        <f t="shared" si="29"/>
        <v>1</v>
      </c>
      <c r="O154" s="5">
        <f t="shared" si="28"/>
        <v>0</v>
      </c>
    </row>
    <row r="155" spans="1:15" x14ac:dyDescent="0.2">
      <c r="A155" s="5">
        <f t="shared" si="26"/>
        <v>129</v>
      </c>
      <c r="B155" s="46">
        <f t="shared" si="27"/>
        <v>0</v>
      </c>
      <c r="C155" s="12">
        <f t="shared" si="20"/>
        <v>0</v>
      </c>
      <c r="D155" s="47">
        <f t="shared" si="21"/>
        <v>1.3491345586898242E-7</v>
      </c>
      <c r="E155" s="12">
        <f t="shared" ref="E155:E176" si="30">C155*D155</f>
        <v>0</v>
      </c>
      <c r="F155" s="12">
        <f t="shared" si="22"/>
        <v>0</v>
      </c>
      <c r="G155" s="5">
        <f t="shared" ref="G155:G176" si="31">IF(E155&lt;1,1,0)</f>
        <v>1</v>
      </c>
      <c r="H155" s="55">
        <f t="shared" si="23"/>
        <v>0</v>
      </c>
      <c r="J155" s="12">
        <f t="shared" si="24"/>
        <v>0</v>
      </c>
      <c r="K155" s="47">
        <f t="shared" ref="K155:K176" si="32">D155</f>
        <v>1.3491345586898242E-7</v>
      </c>
      <c r="L155" s="12">
        <f t="shared" ref="L155:L176" si="33">J155*K155</f>
        <v>0</v>
      </c>
      <c r="M155" s="12">
        <f t="shared" si="25"/>
        <v>0</v>
      </c>
      <c r="N155" s="5">
        <f t="shared" si="29"/>
        <v>1</v>
      </c>
      <c r="O155" s="5">
        <f t="shared" si="28"/>
        <v>0</v>
      </c>
    </row>
    <row r="156" spans="1:15" x14ac:dyDescent="0.2">
      <c r="A156" s="5">
        <f t="shared" si="26"/>
        <v>130</v>
      </c>
      <c r="B156" s="46">
        <f t="shared" si="27"/>
        <v>0</v>
      </c>
      <c r="C156" s="12">
        <f t="shared" ref="C156:C176" si="34">C155*(1-$B156)</f>
        <v>0</v>
      </c>
      <c r="D156" s="47">
        <f t="shared" ref="D156:D176" si="35">1/((1+$B$21)^(A155+0.5))</f>
        <v>1.1928687521572277E-7</v>
      </c>
      <c r="E156" s="12">
        <f t="shared" si="30"/>
        <v>0</v>
      </c>
      <c r="F156" s="12">
        <f t="shared" ref="F156:F176" si="36">F155+E156</f>
        <v>0</v>
      </c>
      <c r="G156" s="5">
        <f t="shared" si="31"/>
        <v>1</v>
      </c>
      <c r="H156" s="55">
        <f t="shared" ref="H156:H176" si="37">IF(G156=1,IF(G155=0,F156,0),0)</f>
        <v>0</v>
      </c>
      <c r="J156" s="12">
        <f t="shared" ref="J156:J176" si="38">J155*(1-$B156)</f>
        <v>0</v>
      </c>
      <c r="K156" s="47">
        <f t="shared" si="32"/>
        <v>1.1928687521572277E-7</v>
      </c>
      <c r="L156" s="12">
        <f t="shared" si="33"/>
        <v>0</v>
      </c>
      <c r="M156" s="12">
        <f t="shared" ref="M156:M176" si="39">M155+L156</f>
        <v>0</v>
      </c>
      <c r="N156" s="5">
        <f t="shared" si="29"/>
        <v>1</v>
      </c>
      <c r="O156" s="5">
        <f t="shared" si="28"/>
        <v>0</v>
      </c>
    </row>
    <row r="157" spans="1:15" x14ac:dyDescent="0.2">
      <c r="A157" s="5">
        <f t="shared" ref="A157:A176" si="40">A156+1</f>
        <v>131</v>
      </c>
      <c r="B157" s="46">
        <f t="shared" si="27"/>
        <v>0</v>
      </c>
      <c r="C157" s="12">
        <f t="shared" si="34"/>
        <v>0</v>
      </c>
      <c r="D157" s="47">
        <f t="shared" si="35"/>
        <v>1.054702698635924E-7</v>
      </c>
      <c r="E157" s="12">
        <f t="shared" si="30"/>
        <v>0</v>
      </c>
      <c r="F157" s="12">
        <f t="shared" si="36"/>
        <v>0</v>
      </c>
      <c r="G157" s="5">
        <f t="shared" si="31"/>
        <v>1</v>
      </c>
      <c r="H157" s="55">
        <f t="shared" si="37"/>
        <v>0</v>
      </c>
      <c r="J157" s="12">
        <f t="shared" si="38"/>
        <v>0</v>
      </c>
      <c r="K157" s="47">
        <f t="shared" si="32"/>
        <v>1.054702698635924E-7</v>
      </c>
      <c r="L157" s="12">
        <f t="shared" si="33"/>
        <v>0</v>
      </c>
      <c r="M157" s="12">
        <f t="shared" si="39"/>
        <v>0</v>
      </c>
      <c r="N157" s="5">
        <f t="shared" si="29"/>
        <v>1</v>
      </c>
      <c r="O157" s="5">
        <f t="shared" si="28"/>
        <v>0</v>
      </c>
    </row>
    <row r="158" spans="1:15" x14ac:dyDescent="0.2">
      <c r="A158" s="5">
        <f t="shared" si="40"/>
        <v>132</v>
      </c>
      <c r="B158" s="46">
        <f t="shared" ref="B158:B176" si="41">IF(($A158+$B$22)=2,$B$17,IF(($A158+$B$22)=3,$B$18,$B$19))</f>
        <v>0</v>
      </c>
      <c r="C158" s="12">
        <f t="shared" si="34"/>
        <v>0</v>
      </c>
      <c r="D158" s="47">
        <f t="shared" si="35"/>
        <v>9.3253996342698712E-8</v>
      </c>
      <c r="E158" s="12">
        <f t="shared" si="30"/>
        <v>0</v>
      </c>
      <c r="F158" s="12">
        <f t="shared" si="36"/>
        <v>0</v>
      </c>
      <c r="G158" s="5">
        <f t="shared" si="31"/>
        <v>1</v>
      </c>
      <c r="H158" s="55">
        <f t="shared" si="37"/>
        <v>0</v>
      </c>
      <c r="J158" s="12">
        <f t="shared" si="38"/>
        <v>0</v>
      </c>
      <c r="K158" s="47">
        <f t="shared" si="32"/>
        <v>9.3253996342698712E-8</v>
      </c>
      <c r="L158" s="12">
        <f t="shared" si="33"/>
        <v>0</v>
      </c>
      <c r="M158" s="12">
        <f t="shared" si="39"/>
        <v>0</v>
      </c>
      <c r="N158" s="5">
        <f t="shared" si="29"/>
        <v>1</v>
      </c>
      <c r="O158" s="5">
        <f t="shared" si="28"/>
        <v>0</v>
      </c>
    </row>
    <row r="159" spans="1:15" x14ac:dyDescent="0.2">
      <c r="A159" s="5">
        <f t="shared" si="40"/>
        <v>133</v>
      </c>
      <c r="B159" s="46">
        <f t="shared" si="41"/>
        <v>0</v>
      </c>
      <c r="C159" s="12">
        <f t="shared" si="34"/>
        <v>0</v>
      </c>
      <c r="D159" s="47">
        <f t="shared" si="35"/>
        <v>8.2452693494870531E-8</v>
      </c>
      <c r="E159" s="12">
        <f t="shared" si="30"/>
        <v>0</v>
      </c>
      <c r="F159" s="12">
        <f t="shared" si="36"/>
        <v>0</v>
      </c>
      <c r="G159" s="5">
        <f t="shared" si="31"/>
        <v>1</v>
      </c>
      <c r="H159" s="55">
        <f t="shared" si="37"/>
        <v>0</v>
      </c>
      <c r="J159" s="12">
        <f t="shared" si="38"/>
        <v>0</v>
      </c>
      <c r="K159" s="47">
        <f t="shared" si="32"/>
        <v>8.2452693494870531E-8</v>
      </c>
      <c r="L159" s="12">
        <f t="shared" si="33"/>
        <v>0</v>
      </c>
      <c r="M159" s="12">
        <f t="shared" si="39"/>
        <v>0</v>
      </c>
      <c r="N159" s="5">
        <f t="shared" si="29"/>
        <v>1</v>
      </c>
      <c r="O159" s="5">
        <f t="shared" si="28"/>
        <v>0</v>
      </c>
    </row>
    <row r="160" spans="1:15" x14ac:dyDescent="0.2">
      <c r="A160" s="5">
        <f t="shared" si="40"/>
        <v>134</v>
      </c>
      <c r="B160" s="46">
        <f t="shared" si="41"/>
        <v>0</v>
      </c>
      <c r="C160" s="12">
        <f t="shared" si="34"/>
        <v>0</v>
      </c>
      <c r="D160" s="47">
        <f t="shared" si="35"/>
        <v>7.2902469933572669E-8</v>
      </c>
      <c r="E160" s="12">
        <f t="shared" si="30"/>
        <v>0</v>
      </c>
      <c r="F160" s="12">
        <f t="shared" si="36"/>
        <v>0</v>
      </c>
      <c r="G160" s="5">
        <f t="shared" si="31"/>
        <v>1</v>
      </c>
      <c r="H160" s="55">
        <f t="shared" si="37"/>
        <v>0</v>
      </c>
      <c r="J160" s="12">
        <f t="shared" si="38"/>
        <v>0</v>
      </c>
      <c r="K160" s="47">
        <f t="shared" si="32"/>
        <v>7.2902469933572669E-8</v>
      </c>
      <c r="L160" s="12">
        <f t="shared" si="33"/>
        <v>0</v>
      </c>
      <c r="M160" s="12">
        <f t="shared" si="39"/>
        <v>0</v>
      </c>
      <c r="N160" s="5">
        <f t="shared" si="29"/>
        <v>1</v>
      </c>
      <c r="O160" s="5">
        <f t="shared" si="28"/>
        <v>0</v>
      </c>
    </row>
    <row r="161" spans="1:15" x14ac:dyDescent="0.2">
      <c r="A161" s="5">
        <f t="shared" si="40"/>
        <v>135</v>
      </c>
      <c r="B161" s="46">
        <f t="shared" si="41"/>
        <v>0</v>
      </c>
      <c r="C161" s="12">
        <f t="shared" si="34"/>
        <v>0</v>
      </c>
      <c r="D161" s="47">
        <f t="shared" si="35"/>
        <v>6.4458417271063273E-8</v>
      </c>
      <c r="E161" s="12">
        <f t="shared" si="30"/>
        <v>0</v>
      </c>
      <c r="F161" s="12">
        <f t="shared" si="36"/>
        <v>0</v>
      </c>
      <c r="G161" s="5">
        <f t="shared" si="31"/>
        <v>1</v>
      </c>
      <c r="H161" s="55">
        <f t="shared" si="37"/>
        <v>0</v>
      </c>
      <c r="J161" s="12">
        <f t="shared" si="38"/>
        <v>0</v>
      </c>
      <c r="K161" s="47">
        <f t="shared" si="32"/>
        <v>6.4458417271063273E-8</v>
      </c>
      <c r="L161" s="12">
        <f t="shared" si="33"/>
        <v>0</v>
      </c>
      <c r="M161" s="12">
        <f t="shared" si="39"/>
        <v>0</v>
      </c>
      <c r="N161" s="5">
        <f t="shared" si="29"/>
        <v>1</v>
      </c>
      <c r="O161" s="5">
        <f t="shared" si="28"/>
        <v>0</v>
      </c>
    </row>
    <row r="162" spans="1:15" x14ac:dyDescent="0.2">
      <c r="A162" s="5">
        <f t="shared" si="40"/>
        <v>136</v>
      </c>
      <c r="B162" s="46">
        <f t="shared" si="41"/>
        <v>0</v>
      </c>
      <c r="C162" s="12">
        <f t="shared" si="34"/>
        <v>0</v>
      </c>
      <c r="D162" s="47">
        <f t="shared" si="35"/>
        <v>5.6992411380250567E-8</v>
      </c>
      <c r="E162" s="12">
        <f t="shared" si="30"/>
        <v>0</v>
      </c>
      <c r="F162" s="12">
        <f t="shared" si="36"/>
        <v>0</v>
      </c>
      <c r="G162" s="5">
        <f t="shared" si="31"/>
        <v>1</v>
      </c>
      <c r="H162" s="55">
        <f t="shared" si="37"/>
        <v>0</v>
      </c>
      <c r="J162" s="12">
        <f t="shared" si="38"/>
        <v>0</v>
      </c>
      <c r="K162" s="47">
        <f t="shared" si="32"/>
        <v>5.6992411380250567E-8</v>
      </c>
      <c r="L162" s="12">
        <f t="shared" si="33"/>
        <v>0</v>
      </c>
      <c r="M162" s="12">
        <f t="shared" si="39"/>
        <v>0</v>
      </c>
      <c r="N162" s="5">
        <f t="shared" si="29"/>
        <v>1</v>
      </c>
      <c r="O162" s="5">
        <f t="shared" si="28"/>
        <v>0</v>
      </c>
    </row>
    <row r="163" spans="1:15" x14ac:dyDescent="0.2">
      <c r="A163" s="5">
        <f t="shared" si="40"/>
        <v>137</v>
      </c>
      <c r="B163" s="46">
        <f t="shared" si="41"/>
        <v>0</v>
      </c>
      <c r="C163" s="12">
        <f t="shared" si="34"/>
        <v>0</v>
      </c>
      <c r="D163" s="47">
        <f t="shared" si="35"/>
        <v>5.0391168329133933E-8</v>
      </c>
      <c r="E163" s="12">
        <f t="shared" si="30"/>
        <v>0</v>
      </c>
      <c r="F163" s="12">
        <f t="shared" si="36"/>
        <v>0</v>
      </c>
      <c r="G163" s="5">
        <f t="shared" si="31"/>
        <v>1</v>
      </c>
      <c r="H163" s="55">
        <f t="shared" si="37"/>
        <v>0</v>
      </c>
      <c r="J163" s="12">
        <f t="shared" si="38"/>
        <v>0</v>
      </c>
      <c r="K163" s="47">
        <f t="shared" si="32"/>
        <v>5.0391168329133933E-8</v>
      </c>
      <c r="L163" s="12">
        <f t="shared" si="33"/>
        <v>0</v>
      </c>
      <c r="M163" s="12">
        <f t="shared" si="39"/>
        <v>0</v>
      </c>
      <c r="N163" s="5">
        <f t="shared" si="29"/>
        <v>1</v>
      </c>
      <c r="O163" s="5">
        <f t="shared" si="28"/>
        <v>0</v>
      </c>
    </row>
    <row r="164" spans="1:15" x14ac:dyDescent="0.2">
      <c r="A164" s="5">
        <f t="shared" si="40"/>
        <v>138</v>
      </c>
      <c r="B164" s="46">
        <f t="shared" si="41"/>
        <v>0</v>
      </c>
      <c r="C164" s="12">
        <f t="shared" si="34"/>
        <v>0</v>
      </c>
      <c r="D164" s="47">
        <f t="shared" si="35"/>
        <v>4.455452548995052E-8</v>
      </c>
      <c r="E164" s="12">
        <f t="shared" si="30"/>
        <v>0</v>
      </c>
      <c r="F164" s="12">
        <f t="shared" si="36"/>
        <v>0</v>
      </c>
      <c r="G164" s="5">
        <f t="shared" si="31"/>
        <v>1</v>
      </c>
      <c r="H164" s="55">
        <f t="shared" si="37"/>
        <v>0</v>
      </c>
      <c r="J164" s="12">
        <f t="shared" si="38"/>
        <v>0</v>
      </c>
      <c r="K164" s="47">
        <f t="shared" si="32"/>
        <v>4.455452548995052E-8</v>
      </c>
      <c r="L164" s="12">
        <f t="shared" si="33"/>
        <v>0</v>
      </c>
      <c r="M164" s="12">
        <f t="shared" si="39"/>
        <v>0</v>
      </c>
      <c r="N164" s="5">
        <f t="shared" si="29"/>
        <v>1</v>
      </c>
      <c r="O164" s="5">
        <f t="shared" si="28"/>
        <v>0</v>
      </c>
    </row>
    <row r="165" spans="1:15" x14ac:dyDescent="0.2">
      <c r="A165" s="5">
        <f t="shared" si="40"/>
        <v>139</v>
      </c>
      <c r="B165" s="46">
        <f t="shared" si="41"/>
        <v>0</v>
      </c>
      <c r="C165" s="12">
        <f t="shared" si="34"/>
        <v>0</v>
      </c>
      <c r="D165" s="47">
        <f t="shared" si="35"/>
        <v>3.9393921741777589E-8</v>
      </c>
      <c r="E165" s="12">
        <f t="shared" si="30"/>
        <v>0</v>
      </c>
      <c r="F165" s="12">
        <f t="shared" si="36"/>
        <v>0</v>
      </c>
      <c r="G165" s="5">
        <f t="shared" si="31"/>
        <v>1</v>
      </c>
      <c r="H165" s="55">
        <f t="shared" si="37"/>
        <v>0</v>
      </c>
      <c r="J165" s="12">
        <f t="shared" si="38"/>
        <v>0</v>
      </c>
      <c r="K165" s="47">
        <f t="shared" si="32"/>
        <v>3.9393921741777589E-8</v>
      </c>
      <c r="L165" s="12">
        <f t="shared" si="33"/>
        <v>0</v>
      </c>
      <c r="M165" s="12">
        <f t="shared" si="39"/>
        <v>0</v>
      </c>
      <c r="N165" s="5">
        <f t="shared" si="29"/>
        <v>1</v>
      </c>
      <c r="O165" s="5">
        <f t="shared" si="28"/>
        <v>0</v>
      </c>
    </row>
    <row r="166" spans="1:15" x14ac:dyDescent="0.2">
      <c r="A166" s="5">
        <f t="shared" si="40"/>
        <v>140</v>
      </c>
      <c r="B166" s="46">
        <f t="shared" si="41"/>
        <v>0</v>
      </c>
      <c r="C166" s="12">
        <f t="shared" si="34"/>
        <v>0</v>
      </c>
      <c r="D166" s="47">
        <f t="shared" si="35"/>
        <v>3.4831053706257881E-8</v>
      </c>
      <c r="E166" s="12">
        <f t="shared" si="30"/>
        <v>0</v>
      </c>
      <c r="F166" s="12">
        <f t="shared" si="36"/>
        <v>0</v>
      </c>
      <c r="G166" s="5">
        <f t="shared" si="31"/>
        <v>1</v>
      </c>
      <c r="H166" s="55">
        <f t="shared" si="37"/>
        <v>0</v>
      </c>
      <c r="J166" s="12">
        <f t="shared" si="38"/>
        <v>0</v>
      </c>
      <c r="K166" s="47">
        <f t="shared" si="32"/>
        <v>3.4831053706257881E-8</v>
      </c>
      <c r="L166" s="12">
        <f t="shared" si="33"/>
        <v>0</v>
      </c>
      <c r="M166" s="12">
        <f t="shared" si="39"/>
        <v>0</v>
      </c>
      <c r="N166" s="5">
        <f t="shared" si="29"/>
        <v>1</v>
      </c>
      <c r="O166" s="5">
        <f t="shared" si="28"/>
        <v>0</v>
      </c>
    </row>
    <row r="167" spans="1:15" x14ac:dyDescent="0.2">
      <c r="A167" s="5">
        <f t="shared" si="40"/>
        <v>141</v>
      </c>
      <c r="B167" s="46">
        <f t="shared" si="41"/>
        <v>0</v>
      </c>
      <c r="C167" s="12">
        <f t="shared" si="34"/>
        <v>0</v>
      </c>
      <c r="D167" s="47">
        <f t="shared" si="35"/>
        <v>3.0796687627106835E-8</v>
      </c>
      <c r="E167" s="12">
        <f t="shared" si="30"/>
        <v>0</v>
      </c>
      <c r="F167" s="12">
        <f t="shared" si="36"/>
        <v>0</v>
      </c>
      <c r="G167" s="5">
        <f t="shared" si="31"/>
        <v>1</v>
      </c>
      <c r="H167" s="55">
        <f t="shared" si="37"/>
        <v>0</v>
      </c>
      <c r="J167" s="12">
        <f t="shared" si="38"/>
        <v>0</v>
      </c>
      <c r="K167" s="47">
        <f t="shared" si="32"/>
        <v>3.0796687627106835E-8</v>
      </c>
      <c r="L167" s="12">
        <f t="shared" si="33"/>
        <v>0</v>
      </c>
      <c r="M167" s="12">
        <f t="shared" si="39"/>
        <v>0</v>
      </c>
      <c r="N167" s="5">
        <f t="shared" si="29"/>
        <v>1</v>
      </c>
      <c r="O167" s="5">
        <f t="shared" si="28"/>
        <v>0</v>
      </c>
    </row>
    <row r="168" spans="1:15" x14ac:dyDescent="0.2">
      <c r="A168" s="5">
        <f t="shared" si="40"/>
        <v>142</v>
      </c>
      <c r="B168" s="46">
        <f t="shared" si="41"/>
        <v>0</v>
      </c>
      <c r="C168" s="12">
        <f t="shared" si="34"/>
        <v>0</v>
      </c>
      <c r="D168" s="47">
        <f t="shared" si="35"/>
        <v>2.7229608865700078E-8</v>
      </c>
      <c r="E168" s="12">
        <f t="shared" si="30"/>
        <v>0</v>
      </c>
      <c r="F168" s="12">
        <f t="shared" si="36"/>
        <v>0</v>
      </c>
      <c r="G168" s="5">
        <f t="shared" si="31"/>
        <v>1</v>
      </c>
      <c r="H168" s="55">
        <f t="shared" si="37"/>
        <v>0</v>
      </c>
      <c r="J168" s="12">
        <f t="shared" si="38"/>
        <v>0</v>
      </c>
      <c r="K168" s="47">
        <f t="shared" si="32"/>
        <v>2.7229608865700078E-8</v>
      </c>
      <c r="L168" s="12">
        <f t="shared" si="33"/>
        <v>0</v>
      </c>
      <c r="M168" s="12">
        <f t="shared" si="39"/>
        <v>0</v>
      </c>
      <c r="N168" s="5">
        <f t="shared" si="29"/>
        <v>1</v>
      </c>
      <c r="O168" s="5">
        <f t="shared" si="28"/>
        <v>0</v>
      </c>
    </row>
    <row r="169" spans="1:15" x14ac:dyDescent="0.2">
      <c r="A169" s="5">
        <f t="shared" si="40"/>
        <v>143</v>
      </c>
      <c r="B169" s="46">
        <f t="shared" si="41"/>
        <v>0</v>
      </c>
      <c r="C169" s="12">
        <f t="shared" si="34"/>
        <v>0</v>
      </c>
      <c r="D169" s="47">
        <f t="shared" si="35"/>
        <v>2.4075693073121249E-8</v>
      </c>
      <c r="E169" s="12">
        <f t="shared" si="30"/>
        <v>0</v>
      </c>
      <c r="F169" s="12">
        <f t="shared" si="36"/>
        <v>0</v>
      </c>
      <c r="G169" s="5">
        <f t="shared" si="31"/>
        <v>1</v>
      </c>
      <c r="H169" s="55">
        <f t="shared" si="37"/>
        <v>0</v>
      </c>
      <c r="J169" s="12">
        <f t="shared" si="38"/>
        <v>0</v>
      </c>
      <c r="K169" s="47">
        <f t="shared" si="32"/>
        <v>2.4075693073121249E-8</v>
      </c>
      <c r="L169" s="12">
        <f t="shared" si="33"/>
        <v>0</v>
      </c>
      <c r="M169" s="12">
        <f t="shared" si="39"/>
        <v>0</v>
      </c>
      <c r="N169" s="5">
        <f t="shared" si="29"/>
        <v>1</v>
      </c>
      <c r="O169" s="5">
        <f t="shared" si="28"/>
        <v>0</v>
      </c>
    </row>
    <row r="170" spans="1:15" x14ac:dyDescent="0.2">
      <c r="A170" s="5">
        <f t="shared" si="40"/>
        <v>144</v>
      </c>
      <c r="B170" s="46">
        <f t="shared" si="41"/>
        <v>0</v>
      </c>
      <c r="C170" s="12">
        <f t="shared" si="34"/>
        <v>0</v>
      </c>
      <c r="D170" s="47">
        <f t="shared" si="35"/>
        <v>2.1287084945288426E-8</v>
      </c>
      <c r="E170" s="12">
        <f t="shared" si="30"/>
        <v>0</v>
      </c>
      <c r="F170" s="12">
        <f t="shared" si="36"/>
        <v>0</v>
      </c>
      <c r="G170" s="5">
        <f t="shared" si="31"/>
        <v>1</v>
      </c>
      <c r="H170" s="55">
        <f t="shared" si="37"/>
        <v>0</v>
      </c>
      <c r="J170" s="12">
        <f t="shared" si="38"/>
        <v>0</v>
      </c>
      <c r="K170" s="47">
        <f t="shared" si="32"/>
        <v>2.1287084945288426E-8</v>
      </c>
      <c r="L170" s="12">
        <f t="shared" si="33"/>
        <v>0</v>
      </c>
      <c r="M170" s="12">
        <f t="shared" si="39"/>
        <v>0</v>
      </c>
      <c r="N170" s="5">
        <f t="shared" si="29"/>
        <v>1</v>
      </c>
      <c r="O170" s="5">
        <f t="shared" si="28"/>
        <v>0</v>
      </c>
    </row>
    <row r="171" spans="1:15" x14ac:dyDescent="0.2">
      <c r="A171" s="5">
        <f t="shared" si="40"/>
        <v>145</v>
      </c>
      <c r="B171" s="46">
        <f t="shared" si="41"/>
        <v>0</v>
      </c>
      <c r="C171" s="12">
        <f t="shared" si="34"/>
        <v>0</v>
      </c>
      <c r="D171" s="47">
        <f t="shared" si="35"/>
        <v>1.8821472100166637E-8</v>
      </c>
      <c r="E171" s="12">
        <f t="shared" si="30"/>
        <v>0</v>
      </c>
      <c r="F171" s="12">
        <f t="shared" si="36"/>
        <v>0</v>
      </c>
      <c r="G171" s="5">
        <f t="shared" si="31"/>
        <v>1</v>
      </c>
      <c r="H171" s="55">
        <f t="shared" si="37"/>
        <v>0</v>
      </c>
      <c r="J171" s="12">
        <f t="shared" si="38"/>
        <v>0</v>
      </c>
      <c r="K171" s="47">
        <f t="shared" si="32"/>
        <v>1.8821472100166637E-8</v>
      </c>
      <c r="L171" s="12">
        <f t="shared" si="33"/>
        <v>0</v>
      </c>
      <c r="M171" s="12">
        <f t="shared" si="39"/>
        <v>0</v>
      </c>
      <c r="N171" s="5">
        <f t="shared" si="29"/>
        <v>1</v>
      </c>
      <c r="O171" s="5">
        <f t="shared" si="28"/>
        <v>0</v>
      </c>
    </row>
    <row r="172" spans="1:15" x14ac:dyDescent="0.2">
      <c r="A172" s="5">
        <f t="shared" si="40"/>
        <v>146</v>
      </c>
      <c r="B172" s="46">
        <f t="shared" si="41"/>
        <v>0</v>
      </c>
      <c r="C172" s="12">
        <f t="shared" si="34"/>
        <v>0</v>
      </c>
      <c r="D172" s="47">
        <f t="shared" si="35"/>
        <v>1.6641443059386921E-8</v>
      </c>
      <c r="E172" s="12">
        <f t="shared" si="30"/>
        <v>0</v>
      </c>
      <c r="F172" s="12">
        <f t="shared" si="36"/>
        <v>0</v>
      </c>
      <c r="G172" s="5">
        <f t="shared" si="31"/>
        <v>1</v>
      </c>
      <c r="H172" s="55">
        <f t="shared" si="37"/>
        <v>0</v>
      </c>
      <c r="J172" s="12">
        <f t="shared" si="38"/>
        <v>0</v>
      </c>
      <c r="K172" s="47">
        <f t="shared" si="32"/>
        <v>1.6641443059386921E-8</v>
      </c>
      <c r="L172" s="12">
        <f t="shared" si="33"/>
        <v>0</v>
      </c>
      <c r="M172" s="12">
        <f t="shared" si="39"/>
        <v>0</v>
      </c>
      <c r="N172" s="5">
        <f t="shared" si="29"/>
        <v>1</v>
      </c>
      <c r="O172" s="5">
        <f t="shared" si="28"/>
        <v>0</v>
      </c>
    </row>
    <row r="173" spans="1:15" x14ac:dyDescent="0.2">
      <c r="A173" s="5">
        <f t="shared" si="40"/>
        <v>147</v>
      </c>
      <c r="B173" s="46">
        <f t="shared" si="41"/>
        <v>0</v>
      </c>
      <c r="C173" s="12">
        <f t="shared" si="34"/>
        <v>0</v>
      </c>
      <c r="D173" s="47">
        <f t="shared" si="35"/>
        <v>1.4713919592738245E-8</v>
      </c>
      <c r="E173" s="12">
        <f t="shared" si="30"/>
        <v>0</v>
      </c>
      <c r="F173" s="12">
        <f t="shared" si="36"/>
        <v>0</v>
      </c>
      <c r="G173" s="5">
        <f t="shared" si="31"/>
        <v>1</v>
      </c>
      <c r="H173" s="55">
        <f t="shared" si="37"/>
        <v>0</v>
      </c>
      <c r="J173" s="12">
        <f t="shared" si="38"/>
        <v>0</v>
      </c>
      <c r="K173" s="47">
        <f t="shared" si="32"/>
        <v>1.4713919592738245E-8</v>
      </c>
      <c r="L173" s="12">
        <f t="shared" si="33"/>
        <v>0</v>
      </c>
      <c r="M173" s="12">
        <f t="shared" si="39"/>
        <v>0</v>
      </c>
      <c r="N173" s="5">
        <f t="shared" si="29"/>
        <v>1</v>
      </c>
      <c r="O173" s="5">
        <f t="shared" si="28"/>
        <v>0</v>
      </c>
    </row>
    <row r="174" spans="1:15" x14ac:dyDescent="0.2">
      <c r="A174" s="5">
        <f t="shared" si="40"/>
        <v>148</v>
      </c>
      <c r="B174" s="46">
        <f t="shared" si="41"/>
        <v>0</v>
      </c>
      <c r="C174" s="12">
        <f t="shared" si="34"/>
        <v>0</v>
      </c>
      <c r="D174" s="47">
        <f t="shared" si="35"/>
        <v>1.3009654812323804E-8</v>
      </c>
      <c r="E174" s="12">
        <f t="shared" si="30"/>
        <v>0</v>
      </c>
      <c r="F174" s="12">
        <f t="shared" si="36"/>
        <v>0</v>
      </c>
      <c r="G174" s="5">
        <f t="shared" si="31"/>
        <v>1</v>
      </c>
      <c r="H174" s="55">
        <f t="shared" si="37"/>
        <v>0</v>
      </c>
      <c r="J174" s="12">
        <f t="shared" si="38"/>
        <v>0</v>
      </c>
      <c r="K174" s="47">
        <f t="shared" si="32"/>
        <v>1.3009654812323804E-8</v>
      </c>
      <c r="L174" s="12">
        <f t="shared" si="33"/>
        <v>0</v>
      </c>
      <c r="M174" s="12">
        <f t="shared" si="39"/>
        <v>0</v>
      </c>
      <c r="N174" s="5">
        <f t="shared" si="29"/>
        <v>1</v>
      </c>
      <c r="O174" s="5">
        <f t="shared" si="28"/>
        <v>0</v>
      </c>
    </row>
    <row r="175" spans="1:15" x14ac:dyDescent="0.2">
      <c r="A175" s="5">
        <f t="shared" si="40"/>
        <v>149</v>
      </c>
      <c r="B175" s="46">
        <f t="shared" si="41"/>
        <v>0</v>
      </c>
      <c r="C175" s="12">
        <f t="shared" si="34"/>
        <v>0</v>
      </c>
      <c r="D175" s="47">
        <f t="shared" si="35"/>
        <v>1.1502789400816786E-8</v>
      </c>
      <c r="E175" s="12">
        <f t="shared" si="30"/>
        <v>0</v>
      </c>
      <c r="F175" s="12">
        <f t="shared" si="36"/>
        <v>0</v>
      </c>
      <c r="G175" s="5">
        <f t="shared" si="31"/>
        <v>1</v>
      </c>
      <c r="H175" s="55">
        <f t="shared" si="37"/>
        <v>0</v>
      </c>
      <c r="J175" s="12">
        <f t="shared" si="38"/>
        <v>0</v>
      </c>
      <c r="K175" s="47">
        <f t="shared" si="32"/>
        <v>1.1502789400816786E-8</v>
      </c>
      <c r="L175" s="12">
        <f t="shared" si="33"/>
        <v>0</v>
      </c>
      <c r="M175" s="12">
        <f t="shared" si="39"/>
        <v>0</v>
      </c>
      <c r="N175" s="5">
        <f t="shared" si="29"/>
        <v>1</v>
      </c>
      <c r="O175" s="5">
        <f t="shared" si="28"/>
        <v>0</v>
      </c>
    </row>
    <row r="176" spans="1:15" x14ac:dyDescent="0.2">
      <c r="A176" s="5">
        <f t="shared" si="40"/>
        <v>150</v>
      </c>
      <c r="B176" s="46">
        <f t="shared" si="41"/>
        <v>0</v>
      </c>
      <c r="C176" s="12">
        <f t="shared" si="34"/>
        <v>0</v>
      </c>
      <c r="D176" s="47">
        <f t="shared" si="35"/>
        <v>1.0170459240333163E-8</v>
      </c>
      <c r="E176" s="12">
        <f t="shared" si="30"/>
        <v>0</v>
      </c>
      <c r="F176" s="12">
        <f t="shared" si="36"/>
        <v>0</v>
      </c>
      <c r="G176" s="5">
        <f t="shared" si="31"/>
        <v>1</v>
      </c>
      <c r="H176" s="55">
        <f t="shared" si="37"/>
        <v>0</v>
      </c>
      <c r="J176" s="12">
        <f t="shared" si="38"/>
        <v>0</v>
      </c>
      <c r="K176" s="47">
        <f t="shared" si="32"/>
        <v>1.0170459240333163E-8</v>
      </c>
      <c r="L176" s="12">
        <f t="shared" si="33"/>
        <v>0</v>
      </c>
      <c r="M176" s="12">
        <f t="shared" si="39"/>
        <v>0</v>
      </c>
      <c r="N176" s="5">
        <f t="shared" si="29"/>
        <v>1</v>
      </c>
      <c r="O176" s="5">
        <f t="shared" si="28"/>
        <v>0</v>
      </c>
    </row>
    <row r="177" spans="1:15" x14ac:dyDescent="0.2">
      <c r="B177" s="46"/>
      <c r="C177" s="12"/>
      <c r="D177" s="47"/>
      <c r="E177" s="12"/>
      <c r="F177" s="12"/>
      <c r="J177" s="12"/>
      <c r="K177" s="47"/>
      <c r="L177" s="12"/>
      <c r="M177" s="12"/>
      <c r="O177" s="5">
        <f t="shared" si="28"/>
        <v>0</v>
      </c>
    </row>
    <row r="178" spans="1:15" x14ac:dyDescent="0.2">
      <c r="E178" s="12"/>
      <c r="F178" s="58">
        <f>SUM(H27:H176)</f>
        <v>0</v>
      </c>
      <c r="L178" s="12"/>
      <c r="M178" s="12">
        <f>SUM(O27:O176)</f>
        <v>0</v>
      </c>
    </row>
    <row r="181" spans="1:15" x14ac:dyDescent="0.2">
      <c r="A181" s="32" t="s">
        <v>27</v>
      </c>
      <c r="C181" s="68" t="s">
        <v>2</v>
      </c>
      <c r="D181" s="69"/>
      <c r="E181" s="69"/>
      <c r="F181" s="69"/>
      <c r="J181" s="68" t="s">
        <v>1</v>
      </c>
      <c r="K181" s="69"/>
      <c r="L181" s="69"/>
      <c r="M181" s="69"/>
    </row>
    <row r="182" spans="1:15" x14ac:dyDescent="0.2">
      <c r="A182" s="5" t="s">
        <v>51</v>
      </c>
      <c r="B182" s="5" t="s">
        <v>19</v>
      </c>
      <c r="C182" s="5" t="s">
        <v>32</v>
      </c>
      <c r="D182" s="5" t="s">
        <v>33</v>
      </c>
      <c r="E182" s="5" t="s">
        <v>34</v>
      </c>
      <c r="F182" s="5" t="s">
        <v>35</v>
      </c>
      <c r="J182" s="5" t="s">
        <v>32</v>
      </c>
      <c r="K182" s="5" t="s">
        <v>33</v>
      </c>
      <c r="L182" s="5" t="s">
        <v>34</v>
      </c>
      <c r="M182" s="5" t="s">
        <v>35</v>
      </c>
    </row>
    <row r="183" spans="1:15" x14ac:dyDescent="0.2">
      <c r="A183" s="5">
        <v>1</v>
      </c>
      <c r="B183" s="46">
        <f>IF(($A183+$B$22)=2,($B$17+(0.5*$B$18)),IF(($A183+$B$22)=3,($B$18+(0.5*$B$19)),(1.5*$B$19)))</f>
        <v>0</v>
      </c>
      <c r="C183" s="48">
        <f>C13*(1-$B$183)</f>
        <v>0</v>
      </c>
      <c r="D183" s="47">
        <f t="shared" ref="D183:D246" si="42">D27</f>
        <v>0.94030489627907465</v>
      </c>
      <c r="E183" s="48">
        <f>C183*D183</f>
        <v>0</v>
      </c>
      <c r="F183" s="48">
        <f>E183</f>
        <v>0</v>
      </c>
      <c r="G183" s="5">
        <f t="shared" ref="G183:G246" si="43">IF(E183&lt;1,1,0)</f>
        <v>1</v>
      </c>
      <c r="H183" s="55">
        <f>IF(G183=1,IF(G182=0,F183,0),0)</f>
        <v>0</v>
      </c>
      <c r="J183" s="48">
        <f>J13*(1-$B$183)</f>
        <v>0</v>
      </c>
      <c r="K183" s="47">
        <f t="shared" ref="K183:K246" si="44">K27</f>
        <v>0.94030489627907465</v>
      </c>
      <c r="L183" s="12">
        <f t="shared" ref="L183:L246" si="45">J183*K183</f>
        <v>0</v>
      </c>
      <c r="M183" s="12">
        <f>L183</f>
        <v>0</v>
      </c>
      <c r="N183" s="5">
        <f t="shared" si="29"/>
        <v>1</v>
      </c>
      <c r="O183" s="5">
        <f>IF(N183=1,IF(N182=0,M183,0),0)</f>
        <v>0</v>
      </c>
    </row>
    <row r="184" spans="1:15" x14ac:dyDescent="0.2">
      <c r="A184" s="5">
        <f>A183+1</f>
        <v>2</v>
      </c>
      <c r="B184" s="46">
        <f>IF(($A184+$B$22)=3,($B$18*0.5+B19*0.5),$B$19)</f>
        <v>0</v>
      </c>
      <c r="C184" s="12">
        <f t="shared" ref="C184:C247" si="46">C183*(1-$B184)</f>
        <v>0</v>
      </c>
      <c r="D184" s="47">
        <f t="shared" si="42"/>
        <v>0.83139248123702447</v>
      </c>
      <c r="E184" s="12">
        <f t="shared" ref="E184:E247" si="47">C184*D184</f>
        <v>0</v>
      </c>
      <c r="F184" s="12">
        <f t="shared" ref="F184:F247" si="48">F183+E184</f>
        <v>0</v>
      </c>
      <c r="G184" s="5">
        <f t="shared" si="43"/>
        <v>1</v>
      </c>
      <c r="H184" s="55">
        <f t="shared" ref="H184:H247" si="49">IF(G184=1,IF(G183=0,F184,0),0)</f>
        <v>0</v>
      </c>
      <c r="J184" s="12">
        <f t="shared" ref="J184:J247" si="50">J183*(1-$B184)</f>
        <v>0</v>
      </c>
      <c r="K184" s="47">
        <f t="shared" si="44"/>
        <v>0.83139248123702447</v>
      </c>
      <c r="L184" s="12">
        <f t="shared" si="45"/>
        <v>0</v>
      </c>
      <c r="M184" s="12">
        <f t="shared" ref="M184:M247" si="51">M183+L184</f>
        <v>0</v>
      </c>
      <c r="N184" s="5">
        <f t="shared" si="29"/>
        <v>1</v>
      </c>
      <c r="O184" s="5">
        <f t="shared" ref="O184:O215" si="52">IF(N184=1,IF(N183=0,M184,0),0)</f>
        <v>0</v>
      </c>
    </row>
    <row r="185" spans="1:15" x14ac:dyDescent="0.2">
      <c r="A185" s="5">
        <f t="shared" ref="A185:A248" si="53">A184+1</f>
        <v>3</v>
      </c>
      <c r="B185" s="46">
        <f>B55</f>
        <v>0</v>
      </c>
      <c r="C185" s="12">
        <f t="shared" si="46"/>
        <v>0</v>
      </c>
      <c r="D185" s="47">
        <f t="shared" si="42"/>
        <v>0.73509503203980942</v>
      </c>
      <c r="E185" s="12">
        <f t="shared" si="47"/>
        <v>0</v>
      </c>
      <c r="F185" s="12">
        <f t="shared" si="48"/>
        <v>0</v>
      </c>
      <c r="G185" s="5">
        <f t="shared" si="43"/>
        <v>1</v>
      </c>
      <c r="H185" s="55">
        <f t="shared" si="49"/>
        <v>0</v>
      </c>
      <c r="J185" s="12">
        <f t="shared" si="50"/>
        <v>0</v>
      </c>
      <c r="K185" s="47">
        <f t="shared" si="44"/>
        <v>0.73509503203980942</v>
      </c>
      <c r="L185" s="12">
        <f t="shared" si="45"/>
        <v>0</v>
      </c>
      <c r="M185" s="12">
        <f t="shared" si="51"/>
        <v>0</v>
      </c>
      <c r="N185" s="5">
        <f t="shared" si="29"/>
        <v>1</v>
      </c>
      <c r="O185" s="5">
        <f t="shared" si="52"/>
        <v>0</v>
      </c>
    </row>
    <row r="186" spans="1:15" x14ac:dyDescent="0.2">
      <c r="A186" s="5">
        <f t="shared" si="53"/>
        <v>4</v>
      </c>
      <c r="B186" s="46">
        <f t="shared" ref="B186:B249" si="54">IF(($A186+$B$22)=2,$B$17,IF(($A186+$B$22)=3,$B$18,$B$19))</f>
        <v>0</v>
      </c>
      <c r="C186" s="12">
        <f t="shared" si="46"/>
        <v>0</v>
      </c>
      <c r="D186" s="47">
        <f t="shared" si="42"/>
        <v>0.64995139879735586</v>
      </c>
      <c r="E186" s="12">
        <f t="shared" si="47"/>
        <v>0</v>
      </c>
      <c r="F186" s="12">
        <f t="shared" si="48"/>
        <v>0</v>
      </c>
      <c r="G186" s="5">
        <f t="shared" si="43"/>
        <v>1</v>
      </c>
      <c r="H186" s="55">
        <f t="shared" si="49"/>
        <v>0</v>
      </c>
      <c r="J186" s="12">
        <f t="shared" si="50"/>
        <v>0</v>
      </c>
      <c r="K186" s="47">
        <f t="shared" si="44"/>
        <v>0.64995139879735586</v>
      </c>
      <c r="L186" s="12">
        <f t="shared" si="45"/>
        <v>0</v>
      </c>
      <c r="M186" s="12">
        <f t="shared" si="51"/>
        <v>0</v>
      </c>
      <c r="N186" s="5">
        <f t="shared" si="29"/>
        <v>1</v>
      </c>
      <c r="O186" s="5">
        <f t="shared" si="52"/>
        <v>0</v>
      </c>
    </row>
    <row r="187" spans="1:15" x14ac:dyDescent="0.2">
      <c r="A187" s="5">
        <f t="shared" si="53"/>
        <v>5</v>
      </c>
      <c r="B187" s="46">
        <f t="shared" si="54"/>
        <v>0</v>
      </c>
      <c r="C187" s="12">
        <f t="shared" si="46"/>
        <v>0</v>
      </c>
      <c r="D187" s="47">
        <f t="shared" si="42"/>
        <v>0.57466967179253392</v>
      </c>
      <c r="E187" s="12">
        <f t="shared" si="47"/>
        <v>0</v>
      </c>
      <c r="F187" s="12">
        <f t="shared" si="48"/>
        <v>0</v>
      </c>
      <c r="G187" s="5">
        <f t="shared" si="43"/>
        <v>1</v>
      </c>
      <c r="H187" s="55">
        <f t="shared" si="49"/>
        <v>0</v>
      </c>
      <c r="J187" s="12">
        <f t="shared" si="50"/>
        <v>0</v>
      </c>
      <c r="K187" s="47">
        <f t="shared" si="44"/>
        <v>0.57466967179253392</v>
      </c>
      <c r="L187" s="12">
        <f t="shared" si="45"/>
        <v>0</v>
      </c>
      <c r="M187" s="12">
        <f t="shared" si="51"/>
        <v>0</v>
      </c>
      <c r="N187" s="5">
        <f t="shared" si="29"/>
        <v>1</v>
      </c>
      <c r="O187" s="5">
        <f t="shared" si="52"/>
        <v>0</v>
      </c>
    </row>
    <row r="188" spans="1:15" x14ac:dyDescent="0.2">
      <c r="A188" s="5">
        <f t="shared" si="53"/>
        <v>6</v>
      </c>
      <c r="B188" s="46">
        <f t="shared" si="54"/>
        <v>0</v>
      </c>
      <c r="C188" s="12">
        <f t="shared" si="46"/>
        <v>0</v>
      </c>
      <c r="D188" s="47">
        <f t="shared" si="42"/>
        <v>0.50810757895007419</v>
      </c>
      <c r="E188" s="12">
        <f t="shared" si="47"/>
        <v>0</v>
      </c>
      <c r="F188" s="12">
        <f t="shared" si="48"/>
        <v>0</v>
      </c>
      <c r="G188" s="5">
        <f t="shared" si="43"/>
        <v>1</v>
      </c>
      <c r="H188" s="55">
        <f t="shared" si="49"/>
        <v>0</v>
      </c>
      <c r="J188" s="12">
        <f t="shared" si="50"/>
        <v>0</v>
      </c>
      <c r="K188" s="47">
        <f t="shared" si="44"/>
        <v>0.50810757895007419</v>
      </c>
      <c r="L188" s="12">
        <f t="shared" si="45"/>
        <v>0</v>
      </c>
      <c r="M188" s="12">
        <f t="shared" si="51"/>
        <v>0</v>
      </c>
      <c r="N188" s="5">
        <f t="shared" ref="N188:N251" si="55">IF(L188&lt;1,1,0)</f>
        <v>1</v>
      </c>
      <c r="O188" s="5">
        <f t="shared" si="52"/>
        <v>0</v>
      </c>
    </row>
    <row r="189" spans="1:15" x14ac:dyDescent="0.2">
      <c r="A189" s="5">
        <f t="shared" si="53"/>
        <v>7</v>
      </c>
      <c r="B189" s="46">
        <f t="shared" si="54"/>
        <v>0</v>
      </c>
      <c r="C189" s="12">
        <f t="shared" si="46"/>
        <v>0</v>
      </c>
      <c r="D189" s="47">
        <f t="shared" si="42"/>
        <v>0.44925515380201075</v>
      </c>
      <c r="E189" s="12">
        <f t="shared" si="47"/>
        <v>0</v>
      </c>
      <c r="F189" s="12">
        <f t="shared" si="48"/>
        <v>0</v>
      </c>
      <c r="G189" s="5">
        <f t="shared" si="43"/>
        <v>1</v>
      </c>
      <c r="H189" s="55">
        <f t="shared" si="49"/>
        <v>0</v>
      </c>
      <c r="J189" s="12">
        <f t="shared" si="50"/>
        <v>0</v>
      </c>
      <c r="K189" s="47">
        <f t="shared" si="44"/>
        <v>0.44925515380201075</v>
      </c>
      <c r="L189" s="12">
        <f t="shared" si="45"/>
        <v>0</v>
      </c>
      <c r="M189" s="12">
        <f t="shared" si="51"/>
        <v>0</v>
      </c>
      <c r="N189" s="5">
        <f t="shared" si="55"/>
        <v>1</v>
      </c>
      <c r="O189" s="5">
        <f t="shared" si="52"/>
        <v>0</v>
      </c>
    </row>
    <row r="190" spans="1:15" x14ac:dyDescent="0.2">
      <c r="A190" s="5">
        <f t="shared" si="53"/>
        <v>8</v>
      </c>
      <c r="B190" s="46">
        <f t="shared" si="54"/>
        <v>0</v>
      </c>
      <c r="C190" s="12">
        <f t="shared" si="46"/>
        <v>0</v>
      </c>
      <c r="D190" s="47">
        <f t="shared" si="42"/>
        <v>0.39721941096552671</v>
      </c>
      <c r="E190" s="12">
        <f t="shared" si="47"/>
        <v>0</v>
      </c>
      <c r="F190" s="12">
        <f t="shared" si="48"/>
        <v>0</v>
      </c>
      <c r="G190" s="5">
        <f t="shared" si="43"/>
        <v>1</v>
      </c>
      <c r="H190" s="55">
        <f t="shared" si="49"/>
        <v>0</v>
      </c>
      <c r="J190" s="12">
        <f t="shared" si="50"/>
        <v>0</v>
      </c>
      <c r="K190" s="47">
        <f t="shared" si="44"/>
        <v>0.39721941096552671</v>
      </c>
      <c r="L190" s="12">
        <f t="shared" si="45"/>
        <v>0</v>
      </c>
      <c r="M190" s="12">
        <f t="shared" si="51"/>
        <v>0</v>
      </c>
      <c r="N190" s="5">
        <f t="shared" si="55"/>
        <v>1</v>
      </c>
      <c r="O190" s="5">
        <f t="shared" si="52"/>
        <v>0</v>
      </c>
    </row>
    <row r="191" spans="1:15" x14ac:dyDescent="0.2">
      <c r="A191" s="5">
        <f t="shared" si="53"/>
        <v>9</v>
      </c>
      <c r="B191" s="46">
        <f t="shared" si="54"/>
        <v>0</v>
      </c>
      <c r="C191" s="12">
        <f t="shared" si="46"/>
        <v>0</v>
      </c>
      <c r="D191" s="47">
        <f t="shared" si="42"/>
        <v>0.3512107966096612</v>
      </c>
      <c r="E191" s="12">
        <f t="shared" si="47"/>
        <v>0</v>
      </c>
      <c r="F191" s="12">
        <f t="shared" si="48"/>
        <v>0</v>
      </c>
      <c r="G191" s="5">
        <f t="shared" si="43"/>
        <v>1</v>
      </c>
      <c r="H191" s="55">
        <f t="shared" si="49"/>
        <v>0</v>
      </c>
      <c r="J191" s="12">
        <f t="shared" si="50"/>
        <v>0</v>
      </c>
      <c r="K191" s="47">
        <f t="shared" si="44"/>
        <v>0.3512107966096612</v>
      </c>
      <c r="L191" s="12">
        <f t="shared" si="45"/>
        <v>0</v>
      </c>
      <c r="M191" s="12">
        <f t="shared" si="51"/>
        <v>0</v>
      </c>
      <c r="N191" s="5">
        <f t="shared" si="55"/>
        <v>1</v>
      </c>
      <c r="O191" s="5">
        <f t="shared" si="52"/>
        <v>0</v>
      </c>
    </row>
    <row r="192" spans="1:15" x14ac:dyDescent="0.2">
      <c r="A192" s="5">
        <f t="shared" si="53"/>
        <v>10</v>
      </c>
      <c r="B192" s="46">
        <f t="shared" si="54"/>
        <v>0</v>
      </c>
      <c r="C192" s="12">
        <f t="shared" si="46"/>
        <v>0</v>
      </c>
      <c r="D192" s="47">
        <f t="shared" si="42"/>
        <v>0.3105312083197711</v>
      </c>
      <c r="E192" s="12">
        <f t="shared" si="47"/>
        <v>0</v>
      </c>
      <c r="F192" s="12">
        <f t="shared" si="48"/>
        <v>0</v>
      </c>
      <c r="G192" s="5">
        <f t="shared" si="43"/>
        <v>1</v>
      </c>
      <c r="H192" s="55">
        <f t="shared" si="49"/>
        <v>0</v>
      </c>
      <c r="J192" s="12">
        <f t="shared" si="50"/>
        <v>0</v>
      </c>
      <c r="K192" s="47">
        <f t="shared" si="44"/>
        <v>0.3105312083197711</v>
      </c>
      <c r="L192" s="12">
        <f t="shared" si="45"/>
        <v>0</v>
      </c>
      <c r="M192" s="12">
        <f t="shared" si="51"/>
        <v>0</v>
      </c>
      <c r="N192" s="5">
        <f t="shared" si="55"/>
        <v>1</v>
      </c>
      <c r="O192" s="5">
        <f t="shared" si="52"/>
        <v>0</v>
      </c>
    </row>
    <row r="193" spans="1:15" x14ac:dyDescent="0.2">
      <c r="A193" s="5">
        <f t="shared" si="53"/>
        <v>11</v>
      </c>
      <c r="B193" s="46">
        <f t="shared" si="54"/>
        <v>0</v>
      </c>
      <c r="C193" s="12">
        <f t="shared" si="46"/>
        <v>0</v>
      </c>
      <c r="D193" s="47">
        <f t="shared" si="42"/>
        <v>0.27456340258158368</v>
      </c>
      <c r="E193" s="12">
        <f t="shared" si="47"/>
        <v>0</v>
      </c>
      <c r="F193" s="12">
        <f t="shared" si="48"/>
        <v>0</v>
      </c>
      <c r="G193" s="5">
        <f t="shared" si="43"/>
        <v>1</v>
      </c>
      <c r="H193" s="55">
        <f t="shared" si="49"/>
        <v>0</v>
      </c>
      <c r="J193" s="12">
        <f t="shared" si="50"/>
        <v>0</v>
      </c>
      <c r="K193" s="47">
        <f t="shared" si="44"/>
        <v>0.27456340258158368</v>
      </c>
      <c r="L193" s="12">
        <f t="shared" si="45"/>
        <v>0</v>
      </c>
      <c r="M193" s="12">
        <f t="shared" si="51"/>
        <v>0</v>
      </c>
      <c r="N193" s="5">
        <f t="shared" si="55"/>
        <v>1</v>
      </c>
      <c r="O193" s="5">
        <f t="shared" si="52"/>
        <v>0</v>
      </c>
    </row>
    <row r="194" spans="1:15" x14ac:dyDescent="0.2">
      <c r="A194" s="5">
        <f t="shared" si="53"/>
        <v>12</v>
      </c>
      <c r="B194" s="46">
        <f t="shared" si="54"/>
        <v>0</v>
      </c>
      <c r="C194" s="12">
        <f t="shared" si="46"/>
        <v>0</v>
      </c>
      <c r="D194" s="47">
        <f t="shared" si="42"/>
        <v>0.24276162916143559</v>
      </c>
      <c r="E194" s="12">
        <f t="shared" si="47"/>
        <v>0</v>
      </c>
      <c r="F194" s="12">
        <f t="shared" si="48"/>
        <v>0</v>
      </c>
      <c r="G194" s="5">
        <f t="shared" si="43"/>
        <v>1</v>
      </c>
      <c r="H194" s="55">
        <f t="shared" si="49"/>
        <v>0</v>
      </c>
      <c r="J194" s="12">
        <f t="shared" si="50"/>
        <v>0</v>
      </c>
      <c r="K194" s="47">
        <f t="shared" si="44"/>
        <v>0.24276162916143559</v>
      </c>
      <c r="L194" s="12">
        <f t="shared" si="45"/>
        <v>0</v>
      </c>
      <c r="M194" s="12">
        <f t="shared" si="51"/>
        <v>0</v>
      </c>
      <c r="N194" s="5">
        <f t="shared" si="55"/>
        <v>1</v>
      </c>
      <c r="O194" s="5">
        <f t="shared" si="52"/>
        <v>0</v>
      </c>
    </row>
    <row r="195" spans="1:15" x14ac:dyDescent="0.2">
      <c r="A195" s="5">
        <f t="shared" si="53"/>
        <v>13</v>
      </c>
      <c r="B195" s="46">
        <f t="shared" si="54"/>
        <v>0</v>
      </c>
      <c r="C195" s="12">
        <f t="shared" si="46"/>
        <v>0</v>
      </c>
      <c r="D195" s="47">
        <f t="shared" si="42"/>
        <v>0.21464335027536308</v>
      </c>
      <c r="E195" s="12">
        <f t="shared" si="47"/>
        <v>0</v>
      </c>
      <c r="F195" s="12">
        <f t="shared" si="48"/>
        <v>0</v>
      </c>
      <c r="G195" s="5">
        <f t="shared" si="43"/>
        <v>1</v>
      </c>
      <c r="H195" s="55">
        <f t="shared" si="49"/>
        <v>0</v>
      </c>
      <c r="J195" s="12">
        <f t="shared" si="50"/>
        <v>0</v>
      </c>
      <c r="K195" s="47">
        <f t="shared" si="44"/>
        <v>0.21464335027536308</v>
      </c>
      <c r="L195" s="12">
        <f t="shared" si="45"/>
        <v>0</v>
      </c>
      <c r="M195" s="12">
        <f t="shared" si="51"/>
        <v>0</v>
      </c>
      <c r="N195" s="5">
        <f t="shared" si="55"/>
        <v>1</v>
      </c>
      <c r="O195" s="5">
        <f t="shared" si="52"/>
        <v>0</v>
      </c>
    </row>
    <row r="196" spans="1:15" x14ac:dyDescent="0.2">
      <c r="A196" s="5">
        <f t="shared" si="53"/>
        <v>14</v>
      </c>
      <c r="B196" s="46">
        <f t="shared" si="54"/>
        <v>0</v>
      </c>
      <c r="C196" s="12">
        <f t="shared" si="46"/>
        <v>0</v>
      </c>
      <c r="D196" s="47">
        <f t="shared" si="42"/>
        <v>0.18978191889952523</v>
      </c>
      <c r="E196" s="12">
        <f t="shared" si="47"/>
        <v>0</v>
      </c>
      <c r="F196" s="12">
        <f t="shared" si="48"/>
        <v>0</v>
      </c>
      <c r="G196" s="5">
        <f t="shared" si="43"/>
        <v>1</v>
      </c>
      <c r="H196" s="55">
        <f t="shared" si="49"/>
        <v>0</v>
      </c>
      <c r="J196" s="12">
        <f t="shared" si="50"/>
        <v>0</v>
      </c>
      <c r="K196" s="47">
        <f t="shared" si="44"/>
        <v>0.18978191889952523</v>
      </c>
      <c r="L196" s="12">
        <f t="shared" si="45"/>
        <v>0</v>
      </c>
      <c r="M196" s="12">
        <f t="shared" si="51"/>
        <v>0</v>
      </c>
      <c r="N196" s="5">
        <f t="shared" si="55"/>
        <v>1</v>
      </c>
      <c r="O196" s="5">
        <f t="shared" si="52"/>
        <v>0</v>
      </c>
    </row>
    <row r="197" spans="1:15" x14ac:dyDescent="0.2">
      <c r="A197" s="5">
        <f t="shared" si="53"/>
        <v>15</v>
      </c>
      <c r="B197" s="46">
        <f t="shared" si="54"/>
        <v>0</v>
      </c>
      <c r="C197" s="12">
        <f t="shared" si="46"/>
        <v>0</v>
      </c>
      <c r="D197" s="47">
        <f t="shared" si="42"/>
        <v>0.16780010512778537</v>
      </c>
      <c r="E197" s="12">
        <f t="shared" si="47"/>
        <v>0</v>
      </c>
      <c r="F197" s="12">
        <f t="shared" si="48"/>
        <v>0</v>
      </c>
      <c r="G197" s="5">
        <f t="shared" si="43"/>
        <v>1</v>
      </c>
      <c r="H197" s="55">
        <f t="shared" si="49"/>
        <v>0</v>
      </c>
      <c r="J197" s="12">
        <f t="shared" si="50"/>
        <v>0</v>
      </c>
      <c r="K197" s="47">
        <f t="shared" si="44"/>
        <v>0.16780010512778537</v>
      </c>
      <c r="L197" s="12">
        <f t="shared" si="45"/>
        <v>0</v>
      </c>
      <c r="M197" s="12">
        <f t="shared" si="51"/>
        <v>0</v>
      </c>
      <c r="N197" s="5">
        <f t="shared" si="55"/>
        <v>1</v>
      </c>
      <c r="O197" s="5">
        <f t="shared" si="52"/>
        <v>0</v>
      </c>
    </row>
    <row r="198" spans="1:15" x14ac:dyDescent="0.2">
      <c r="A198" s="5">
        <f t="shared" si="53"/>
        <v>16</v>
      </c>
      <c r="B198" s="46">
        <f t="shared" si="54"/>
        <v>0</v>
      </c>
      <c r="C198" s="12">
        <f t="shared" si="46"/>
        <v>0</v>
      </c>
      <c r="D198" s="47">
        <f t="shared" si="42"/>
        <v>0.14836437234994282</v>
      </c>
      <c r="E198" s="12">
        <f t="shared" si="47"/>
        <v>0</v>
      </c>
      <c r="F198" s="12">
        <f t="shared" si="48"/>
        <v>0</v>
      </c>
      <c r="G198" s="5">
        <f t="shared" si="43"/>
        <v>1</v>
      </c>
      <c r="H198" s="55">
        <f t="shared" si="49"/>
        <v>0</v>
      </c>
      <c r="J198" s="12">
        <f t="shared" si="50"/>
        <v>0</v>
      </c>
      <c r="K198" s="47">
        <f t="shared" si="44"/>
        <v>0.14836437234994282</v>
      </c>
      <c r="L198" s="12">
        <f t="shared" si="45"/>
        <v>0</v>
      </c>
      <c r="M198" s="12">
        <f t="shared" si="51"/>
        <v>0</v>
      </c>
      <c r="N198" s="5">
        <f t="shared" si="55"/>
        <v>1</v>
      </c>
      <c r="O198" s="5">
        <f t="shared" si="52"/>
        <v>0</v>
      </c>
    </row>
    <row r="199" spans="1:15" x14ac:dyDescent="0.2">
      <c r="A199" s="5">
        <f t="shared" si="53"/>
        <v>17</v>
      </c>
      <c r="B199" s="46">
        <f t="shared" si="54"/>
        <v>0</v>
      </c>
      <c r="C199" s="12">
        <f t="shared" si="46"/>
        <v>0</v>
      </c>
      <c r="D199" s="47">
        <f t="shared" si="42"/>
        <v>0.13117981640136414</v>
      </c>
      <c r="E199" s="12">
        <f t="shared" si="47"/>
        <v>0</v>
      </c>
      <c r="F199" s="12">
        <f t="shared" si="48"/>
        <v>0</v>
      </c>
      <c r="G199" s="5">
        <f t="shared" si="43"/>
        <v>1</v>
      </c>
      <c r="H199" s="55">
        <f t="shared" si="49"/>
        <v>0</v>
      </c>
      <c r="J199" s="12">
        <f t="shared" si="50"/>
        <v>0</v>
      </c>
      <c r="K199" s="47">
        <f t="shared" si="44"/>
        <v>0.13117981640136414</v>
      </c>
      <c r="L199" s="12">
        <f t="shared" si="45"/>
        <v>0</v>
      </c>
      <c r="M199" s="12">
        <f t="shared" si="51"/>
        <v>0</v>
      </c>
      <c r="N199" s="5">
        <f t="shared" si="55"/>
        <v>1</v>
      </c>
      <c r="O199" s="5">
        <f t="shared" si="52"/>
        <v>0</v>
      </c>
    </row>
    <row r="200" spans="1:15" x14ac:dyDescent="0.2">
      <c r="A200" s="5">
        <f t="shared" si="53"/>
        <v>18</v>
      </c>
      <c r="B200" s="46">
        <f t="shared" si="54"/>
        <v>0</v>
      </c>
      <c r="C200" s="12">
        <f t="shared" si="46"/>
        <v>0</v>
      </c>
      <c r="D200" s="47">
        <f t="shared" si="42"/>
        <v>0.11598569089422116</v>
      </c>
      <c r="E200" s="12">
        <f t="shared" si="47"/>
        <v>0</v>
      </c>
      <c r="F200" s="12">
        <f t="shared" si="48"/>
        <v>0</v>
      </c>
      <c r="G200" s="5">
        <f t="shared" si="43"/>
        <v>1</v>
      </c>
      <c r="H200" s="55">
        <f t="shared" si="49"/>
        <v>0</v>
      </c>
      <c r="J200" s="12">
        <f t="shared" si="50"/>
        <v>0</v>
      </c>
      <c r="K200" s="47">
        <f t="shared" si="44"/>
        <v>0.11598569089422116</v>
      </c>
      <c r="L200" s="12">
        <f t="shared" si="45"/>
        <v>0</v>
      </c>
      <c r="M200" s="12">
        <f t="shared" si="51"/>
        <v>0</v>
      </c>
      <c r="N200" s="5">
        <f t="shared" si="55"/>
        <v>1</v>
      </c>
      <c r="O200" s="5">
        <f t="shared" si="52"/>
        <v>0</v>
      </c>
    </row>
    <row r="201" spans="1:15" x14ac:dyDescent="0.2">
      <c r="A201" s="5">
        <f t="shared" si="53"/>
        <v>19</v>
      </c>
      <c r="B201" s="46">
        <f t="shared" si="54"/>
        <v>0</v>
      </c>
      <c r="C201" s="12">
        <f t="shared" si="46"/>
        <v>0</v>
      </c>
      <c r="D201" s="47">
        <f t="shared" si="42"/>
        <v>0.10255145083485516</v>
      </c>
      <c r="E201" s="12">
        <f t="shared" si="47"/>
        <v>0</v>
      </c>
      <c r="F201" s="12">
        <f t="shared" si="48"/>
        <v>0</v>
      </c>
      <c r="G201" s="5">
        <f t="shared" si="43"/>
        <v>1</v>
      </c>
      <c r="H201" s="55">
        <f t="shared" si="49"/>
        <v>0</v>
      </c>
      <c r="J201" s="12">
        <f t="shared" si="50"/>
        <v>0</v>
      </c>
      <c r="K201" s="47">
        <f t="shared" si="44"/>
        <v>0.10255145083485516</v>
      </c>
      <c r="L201" s="12">
        <f t="shared" si="45"/>
        <v>0</v>
      </c>
      <c r="M201" s="12">
        <f t="shared" si="51"/>
        <v>0</v>
      </c>
      <c r="N201" s="5">
        <f t="shared" si="55"/>
        <v>1</v>
      </c>
      <c r="O201" s="5">
        <f t="shared" si="52"/>
        <v>0</v>
      </c>
    </row>
    <row r="202" spans="1:15" x14ac:dyDescent="0.2">
      <c r="A202" s="5">
        <f t="shared" si="53"/>
        <v>20</v>
      </c>
      <c r="B202" s="46">
        <f t="shared" si="54"/>
        <v>0</v>
      </c>
      <c r="C202" s="12">
        <f t="shared" si="46"/>
        <v>0</v>
      </c>
      <c r="D202" s="47">
        <f t="shared" si="42"/>
        <v>9.0673254495893127E-2</v>
      </c>
      <c r="E202" s="12">
        <f t="shared" si="47"/>
        <v>0</v>
      </c>
      <c r="F202" s="12">
        <f t="shared" si="48"/>
        <v>0</v>
      </c>
      <c r="G202" s="5">
        <f t="shared" si="43"/>
        <v>1</v>
      </c>
      <c r="H202" s="55">
        <f t="shared" si="49"/>
        <v>0</v>
      </c>
      <c r="J202" s="12">
        <f t="shared" si="50"/>
        <v>0</v>
      </c>
      <c r="K202" s="47">
        <f t="shared" si="44"/>
        <v>9.0673254495893127E-2</v>
      </c>
      <c r="L202" s="12">
        <f t="shared" si="45"/>
        <v>0</v>
      </c>
      <c r="M202" s="12">
        <f t="shared" si="51"/>
        <v>0</v>
      </c>
      <c r="N202" s="5">
        <f t="shared" si="55"/>
        <v>1</v>
      </c>
      <c r="O202" s="5">
        <f t="shared" si="52"/>
        <v>0</v>
      </c>
    </row>
    <row r="203" spans="1:15" x14ac:dyDescent="0.2">
      <c r="A203" s="5">
        <f t="shared" si="53"/>
        <v>21</v>
      </c>
      <c r="B203" s="46">
        <f t="shared" si="54"/>
        <v>0</v>
      </c>
      <c r="C203" s="12">
        <f t="shared" si="46"/>
        <v>0</v>
      </c>
      <c r="D203" s="47">
        <f t="shared" si="42"/>
        <v>8.0170870464980684E-2</v>
      </c>
      <c r="E203" s="12">
        <f t="shared" si="47"/>
        <v>0</v>
      </c>
      <c r="F203" s="12">
        <f t="shared" si="48"/>
        <v>0</v>
      </c>
      <c r="G203" s="5">
        <f t="shared" si="43"/>
        <v>1</v>
      </c>
      <c r="H203" s="55">
        <f t="shared" si="49"/>
        <v>0</v>
      </c>
      <c r="J203" s="12">
        <f t="shared" si="50"/>
        <v>0</v>
      </c>
      <c r="K203" s="47">
        <f t="shared" si="44"/>
        <v>8.0170870464980684E-2</v>
      </c>
      <c r="L203" s="12">
        <f t="shared" si="45"/>
        <v>0</v>
      </c>
      <c r="M203" s="12">
        <f t="shared" si="51"/>
        <v>0</v>
      </c>
      <c r="N203" s="5">
        <f t="shared" si="55"/>
        <v>1</v>
      </c>
      <c r="O203" s="5">
        <f t="shared" si="52"/>
        <v>0</v>
      </c>
    </row>
    <row r="204" spans="1:15" x14ac:dyDescent="0.2">
      <c r="A204" s="5">
        <f t="shared" si="53"/>
        <v>22</v>
      </c>
      <c r="B204" s="46">
        <f t="shared" si="54"/>
        <v>0</v>
      </c>
      <c r="C204" s="12">
        <f t="shared" si="46"/>
        <v>0</v>
      </c>
      <c r="D204" s="47">
        <f t="shared" si="42"/>
        <v>7.0884942939859127E-2</v>
      </c>
      <c r="E204" s="12">
        <f t="shared" si="47"/>
        <v>0</v>
      </c>
      <c r="F204" s="12">
        <f t="shared" si="48"/>
        <v>0</v>
      </c>
      <c r="G204" s="5">
        <f t="shared" si="43"/>
        <v>1</v>
      </c>
      <c r="H204" s="55">
        <f t="shared" si="49"/>
        <v>0</v>
      </c>
      <c r="J204" s="12">
        <f t="shared" si="50"/>
        <v>0</v>
      </c>
      <c r="K204" s="47">
        <f t="shared" si="44"/>
        <v>7.0884942939859127E-2</v>
      </c>
      <c r="L204" s="12">
        <f t="shared" si="45"/>
        <v>0</v>
      </c>
      <c r="M204" s="12">
        <f t="shared" si="51"/>
        <v>0</v>
      </c>
      <c r="N204" s="5">
        <f t="shared" si="55"/>
        <v>1</v>
      </c>
      <c r="O204" s="5">
        <f t="shared" si="52"/>
        <v>0</v>
      </c>
    </row>
    <row r="205" spans="1:15" x14ac:dyDescent="0.2">
      <c r="A205" s="5">
        <f t="shared" si="53"/>
        <v>23</v>
      </c>
      <c r="B205" s="46">
        <f t="shared" si="54"/>
        <v>0</v>
      </c>
      <c r="C205" s="12">
        <f t="shared" si="46"/>
        <v>0</v>
      </c>
      <c r="D205" s="47">
        <f t="shared" si="42"/>
        <v>6.2674573775295436E-2</v>
      </c>
      <c r="E205" s="12">
        <f t="shared" si="47"/>
        <v>0</v>
      </c>
      <c r="F205" s="12">
        <f t="shared" si="48"/>
        <v>0</v>
      </c>
      <c r="G205" s="5">
        <f t="shared" si="43"/>
        <v>1</v>
      </c>
      <c r="H205" s="55">
        <f t="shared" si="49"/>
        <v>0</v>
      </c>
      <c r="J205" s="12">
        <f t="shared" si="50"/>
        <v>0</v>
      </c>
      <c r="K205" s="47">
        <f t="shared" si="44"/>
        <v>6.2674573775295436E-2</v>
      </c>
      <c r="L205" s="12">
        <f t="shared" si="45"/>
        <v>0</v>
      </c>
      <c r="M205" s="12">
        <f t="shared" si="51"/>
        <v>0</v>
      </c>
      <c r="N205" s="5">
        <f t="shared" si="55"/>
        <v>1</v>
      </c>
      <c r="O205" s="5">
        <f t="shared" si="52"/>
        <v>0</v>
      </c>
    </row>
    <row r="206" spans="1:15" x14ac:dyDescent="0.2">
      <c r="A206" s="5">
        <f t="shared" si="53"/>
        <v>24</v>
      </c>
      <c r="B206" s="46">
        <f t="shared" si="54"/>
        <v>0</v>
      </c>
      <c r="C206" s="12">
        <f t="shared" si="46"/>
        <v>0</v>
      </c>
      <c r="D206" s="47">
        <f t="shared" si="42"/>
        <v>5.5415184593541479E-2</v>
      </c>
      <c r="E206" s="12">
        <f t="shared" si="47"/>
        <v>0</v>
      </c>
      <c r="F206" s="12">
        <f t="shared" si="48"/>
        <v>0</v>
      </c>
      <c r="G206" s="5">
        <f t="shared" si="43"/>
        <v>1</v>
      </c>
      <c r="H206" s="55">
        <f t="shared" si="49"/>
        <v>0</v>
      </c>
      <c r="J206" s="12">
        <f t="shared" si="50"/>
        <v>0</v>
      </c>
      <c r="K206" s="47">
        <f t="shared" si="44"/>
        <v>5.5415184593541479E-2</v>
      </c>
      <c r="L206" s="12">
        <f t="shared" si="45"/>
        <v>0</v>
      </c>
      <c r="M206" s="12">
        <f t="shared" si="51"/>
        <v>0</v>
      </c>
      <c r="N206" s="5">
        <f t="shared" si="55"/>
        <v>1</v>
      </c>
      <c r="O206" s="5">
        <f t="shared" si="52"/>
        <v>0</v>
      </c>
    </row>
    <row r="207" spans="1:15" x14ac:dyDescent="0.2">
      <c r="A207" s="5">
        <f t="shared" si="53"/>
        <v>25</v>
      </c>
      <c r="B207" s="46">
        <f t="shared" si="54"/>
        <v>0</v>
      </c>
      <c r="C207" s="12">
        <f t="shared" si="46"/>
        <v>0</v>
      </c>
      <c r="D207" s="47">
        <f t="shared" si="42"/>
        <v>4.8996626519488502E-2</v>
      </c>
      <c r="E207" s="12">
        <f t="shared" si="47"/>
        <v>0</v>
      </c>
      <c r="F207" s="12">
        <f t="shared" si="48"/>
        <v>0</v>
      </c>
      <c r="G207" s="5">
        <f t="shared" si="43"/>
        <v>1</v>
      </c>
      <c r="H207" s="55">
        <f t="shared" si="49"/>
        <v>0</v>
      </c>
      <c r="J207" s="12">
        <f t="shared" si="50"/>
        <v>0</v>
      </c>
      <c r="K207" s="47">
        <f t="shared" si="44"/>
        <v>4.8996626519488502E-2</v>
      </c>
      <c r="L207" s="12">
        <f t="shared" si="45"/>
        <v>0</v>
      </c>
      <c r="M207" s="12">
        <f t="shared" si="51"/>
        <v>0</v>
      </c>
      <c r="N207" s="5">
        <f t="shared" si="55"/>
        <v>1</v>
      </c>
      <c r="O207" s="5">
        <f t="shared" si="52"/>
        <v>0</v>
      </c>
    </row>
    <row r="208" spans="1:15" x14ac:dyDescent="0.2">
      <c r="A208" s="5">
        <f t="shared" si="53"/>
        <v>26</v>
      </c>
      <c r="B208" s="46">
        <f t="shared" si="54"/>
        <v>0</v>
      </c>
      <c r="C208" s="12">
        <f t="shared" si="46"/>
        <v>0</v>
      </c>
      <c r="D208" s="47">
        <f t="shared" si="42"/>
        <v>4.3321508858964186E-2</v>
      </c>
      <c r="E208" s="12">
        <f t="shared" si="47"/>
        <v>0</v>
      </c>
      <c r="F208" s="12">
        <f t="shared" si="48"/>
        <v>0</v>
      </c>
      <c r="G208" s="5">
        <f t="shared" si="43"/>
        <v>1</v>
      </c>
      <c r="H208" s="55">
        <f>IF(G208=1,IF(G207=0,F208,0),0)</f>
        <v>0</v>
      </c>
      <c r="J208" s="12">
        <f t="shared" si="50"/>
        <v>0</v>
      </c>
      <c r="K208" s="47">
        <f t="shared" si="44"/>
        <v>4.3321508858964186E-2</v>
      </c>
      <c r="L208" s="12">
        <f t="shared" si="45"/>
        <v>0</v>
      </c>
      <c r="M208" s="12">
        <f t="shared" si="51"/>
        <v>0</v>
      </c>
      <c r="N208" s="5">
        <f t="shared" si="55"/>
        <v>1</v>
      </c>
      <c r="O208" s="5">
        <f t="shared" si="52"/>
        <v>0</v>
      </c>
    </row>
    <row r="209" spans="1:15" x14ac:dyDescent="0.2">
      <c r="A209" s="5">
        <f t="shared" si="53"/>
        <v>27</v>
      </c>
      <c r="B209" s="46">
        <f t="shared" si="54"/>
        <v>0</v>
      </c>
      <c r="C209" s="12">
        <f t="shared" si="46"/>
        <v>0</v>
      </c>
      <c r="D209" s="47">
        <f t="shared" si="42"/>
        <v>3.8303721360711043E-2</v>
      </c>
      <c r="E209" s="12">
        <f t="shared" si="47"/>
        <v>0</v>
      </c>
      <c r="F209" s="12">
        <f t="shared" si="48"/>
        <v>0</v>
      </c>
      <c r="G209" s="5">
        <f t="shared" si="43"/>
        <v>1</v>
      </c>
      <c r="H209" s="55">
        <f t="shared" si="49"/>
        <v>0</v>
      </c>
      <c r="J209" s="12">
        <f t="shared" si="50"/>
        <v>0</v>
      </c>
      <c r="K209" s="47">
        <f t="shared" si="44"/>
        <v>3.8303721360711043E-2</v>
      </c>
      <c r="L209" s="12">
        <f t="shared" si="45"/>
        <v>0</v>
      </c>
      <c r="M209" s="12">
        <f t="shared" si="51"/>
        <v>0</v>
      </c>
      <c r="N209" s="5">
        <f t="shared" si="55"/>
        <v>1</v>
      </c>
      <c r="O209" s="5">
        <f>IF(N209=1,IF(N208=0,M209,0),0)</f>
        <v>0</v>
      </c>
    </row>
    <row r="210" spans="1:15" x14ac:dyDescent="0.2">
      <c r="A210" s="5">
        <f t="shared" si="53"/>
        <v>28</v>
      </c>
      <c r="B210" s="46">
        <f t="shared" si="54"/>
        <v>0</v>
      </c>
      <c r="C210" s="12">
        <f t="shared" si="46"/>
        <v>0</v>
      </c>
      <c r="D210" s="47">
        <f t="shared" si="42"/>
        <v>3.3867127639885974E-2</v>
      </c>
      <c r="E210" s="12">
        <f t="shared" si="47"/>
        <v>0</v>
      </c>
      <c r="F210" s="12">
        <f t="shared" si="48"/>
        <v>0</v>
      </c>
      <c r="G210" s="5">
        <f t="shared" si="43"/>
        <v>1</v>
      </c>
      <c r="H210" s="55">
        <f t="shared" si="49"/>
        <v>0</v>
      </c>
      <c r="J210" s="12">
        <f t="shared" si="50"/>
        <v>0</v>
      </c>
      <c r="K210" s="47">
        <f t="shared" si="44"/>
        <v>3.3867127639885974E-2</v>
      </c>
      <c r="L210" s="12">
        <f t="shared" si="45"/>
        <v>0</v>
      </c>
      <c r="M210" s="12">
        <f t="shared" si="51"/>
        <v>0</v>
      </c>
      <c r="N210" s="5">
        <f t="shared" si="55"/>
        <v>1</v>
      </c>
      <c r="O210" s="5">
        <f t="shared" si="52"/>
        <v>0</v>
      </c>
    </row>
    <row r="211" spans="1:15" x14ac:dyDescent="0.2">
      <c r="A211" s="5">
        <f t="shared" si="53"/>
        <v>29</v>
      </c>
      <c r="B211" s="46">
        <f t="shared" si="54"/>
        <v>0</v>
      </c>
      <c r="C211" s="12">
        <f t="shared" si="46"/>
        <v>0</v>
      </c>
      <c r="D211" s="47">
        <f t="shared" si="42"/>
        <v>2.9944409938007056E-2</v>
      </c>
      <c r="E211" s="12">
        <f t="shared" si="47"/>
        <v>0</v>
      </c>
      <c r="F211" s="12">
        <f t="shared" si="48"/>
        <v>0</v>
      </c>
      <c r="G211" s="5">
        <f t="shared" si="43"/>
        <v>1</v>
      </c>
      <c r="H211" s="55">
        <f t="shared" si="49"/>
        <v>0</v>
      </c>
      <c r="J211" s="12">
        <f t="shared" si="50"/>
        <v>0</v>
      </c>
      <c r="K211" s="47">
        <f t="shared" si="44"/>
        <v>2.9944409938007056E-2</v>
      </c>
      <c r="L211" s="12">
        <f t="shared" si="45"/>
        <v>0</v>
      </c>
      <c r="M211" s="12">
        <f t="shared" si="51"/>
        <v>0</v>
      </c>
      <c r="N211" s="5">
        <f t="shared" si="55"/>
        <v>1</v>
      </c>
      <c r="O211" s="5">
        <f t="shared" si="52"/>
        <v>0</v>
      </c>
    </row>
    <row r="212" spans="1:15" x14ac:dyDescent="0.2">
      <c r="A212" s="5">
        <f t="shared" si="53"/>
        <v>30</v>
      </c>
      <c r="B212" s="46">
        <f t="shared" si="54"/>
        <v>0</v>
      </c>
      <c r="C212" s="12">
        <f t="shared" si="46"/>
        <v>0</v>
      </c>
      <c r="D212" s="47">
        <f t="shared" si="42"/>
        <v>2.6476047690545578E-2</v>
      </c>
      <c r="E212" s="12">
        <f t="shared" si="47"/>
        <v>0</v>
      </c>
      <c r="F212" s="12">
        <f t="shared" si="48"/>
        <v>0</v>
      </c>
      <c r="G212" s="5">
        <f t="shared" si="43"/>
        <v>1</v>
      </c>
      <c r="H212" s="55">
        <f t="shared" si="49"/>
        <v>0</v>
      </c>
      <c r="J212" s="12">
        <f t="shared" si="50"/>
        <v>0</v>
      </c>
      <c r="K212" s="47">
        <f t="shared" si="44"/>
        <v>2.6476047690545578E-2</v>
      </c>
      <c r="L212" s="12">
        <f t="shared" si="45"/>
        <v>0</v>
      </c>
      <c r="M212" s="12">
        <f t="shared" si="51"/>
        <v>0</v>
      </c>
      <c r="N212" s="5">
        <f t="shared" si="55"/>
        <v>1</v>
      </c>
      <c r="O212" s="5">
        <f t="shared" si="52"/>
        <v>0</v>
      </c>
    </row>
    <row r="213" spans="1:15" x14ac:dyDescent="0.2">
      <c r="A213" s="5">
        <f t="shared" si="53"/>
        <v>31</v>
      </c>
      <c r="B213" s="46">
        <f t="shared" si="54"/>
        <v>0</v>
      </c>
      <c r="C213" s="12">
        <f t="shared" si="46"/>
        <v>0</v>
      </c>
      <c r="D213" s="47">
        <f t="shared" si="42"/>
        <v>2.3409414403665417E-2</v>
      </c>
      <c r="E213" s="12">
        <f t="shared" si="47"/>
        <v>0</v>
      </c>
      <c r="F213" s="12">
        <f t="shared" si="48"/>
        <v>0</v>
      </c>
      <c r="G213" s="5">
        <f t="shared" si="43"/>
        <v>1</v>
      </c>
      <c r="H213" s="55">
        <f t="shared" si="49"/>
        <v>0</v>
      </c>
      <c r="J213" s="12">
        <f t="shared" si="50"/>
        <v>0</v>
      </c>
      <c r="K213" s="47">
        <f t="shared" si="44"/>
        <v>2.3409414403665417E-2</v>
      </c>
      <c r="L213" s="12">
        <f t="shared" si="45"/>
        <v>0</v>
      </c>
      <c r="M213" s="12">
        <f t="shared" si="51"/>
        <v>0</v>
      </c>
      <c r="N213" s="5">
        <f t="shared" si="55"/>
        <v>1</v>
      </c>
      <c r="O213" s="5">
        <f t="shared" si="52"/>
        <v>0</v>
      </c>
    </row>
    <row r="214" spans="1:15" x14ac:dyDescent="0.2">
      <c r="A214" s="5">
        <f t="shared" si="53"/>
        <v>32</v>
      </c>
      <c r="B214" s="46">
        <f t="shared" si="54"/>
        <v>0</v>
      </c>
      <c r="C214" s="12">
        <f t="shared" si="46"/>
        <v>0</v>
      </c>
      <c r="D214" s="47">
        <f t="shared" si="42"/>
        <v>2.0697979136751025E-2</v>
      </c>
      <c r="E214" s="12">
        <f t="shared" si="47"/>
        <v>0</v>
      </c>
      <c r="F214" s="12">
        <f t="shared" si="48"/>
        <v>0</v>
      </c>
      <c r="G214" s="5">
        <f t="shared" si="43"/>
        <v>1</v>
      </c>
      <c r="H214" s="55">
        <f t="shared" si="49"/>
        <v>0</v>
      </c>
      <c r="J214" s="12">
        <f t="shared" si="50"/>
        <v>0</v>
      </c>
      <c r="K214" s="47">
        <f t="shared" si="44"/>
        <v>2.0697979136751025E-2</v>
      </c>
      <c r="L214" s="12">
        <f t="shared" si="45"/>
        <v>0</v>
      </c>
      <c r="M214" s="12">
        <f t="shared" si="51"/>
        <v>0</v>
      </c>
      <c r="N214" s="5">
        <f t="shared" si="55"/>
        <v>1</v>
      </c>
      <c r="O214" s="5">
        <f t="shared" si="52"/>
        <v>0</v>
      </c>
    </row>
    <row r="215" spans="1:15" x14ac:dyDescent="0.2">
      <c r="A215" s="5">
        <f t="shared" si="53"/>
        <v>33</v>
      </c>
      <c r="B215" s="46">
        <f t="shared" si="54"/>
        <v>0</v>
      </c>
      <c r="C215" s="12">
        <f t="shared" si="46"/>
        <v>0</v>
      </c>
      <c r="D215" s="47">
        <f t="shared" si="42"/>
        <v>1.830060047458093E-2</v>
      </c>
      <c r="E215" s="12">
        <f t="shared" si="47"/>
        <v>0</v>
      </c>
      <c r="F215" s="12">
        <f t="shared" si="48"/>
        <v>0</v>
      </c>
      <c r="G215" s="5">
        <f t="shared" si="43"/>
        <v>1</v>
      </c>
      <c r="H215" s="55">
        <f t="shared" si="49"/>
        <v>0</v>
      </c>
      <c r="J215" s="12">
        <f t="shared" si="50"/>
        <v>0</v>
      </c>
      <c r="K215" s="47">
        <f t="shared" si="44"/>
        <v>1.830060047458093E-2</v>
      </c>
      <c r="L215" s="12">
        <f t="shared" si="45"/>
        <v>0</v>
      </c>
      <c r="M215" s="12">
        <f t="shared" si="51"/>
        <v>0</v>
      </c>
      <c r="N215" s="5">
        <f t="shared" si="55"/>
        <v>1</v>
      </c>
      <c r="O215" s="5">
        <f t="shared" si="52"/>
        <v>0</v>
      </c>
    </row>
    <row r="216" spans="1:15" x14ac:dyDescent="0.2">
      <c r="A216" s="5">
        <f t="shared" si="53"/>
        <v>34</v>
      </c>
      <c r="B216" s="46">
        <f t="shared" si="54"/>
        <v>0</v>
      </c>
      <c r="C216" s="12">
        <f t="shared" si="46"/>
        <v>0</v>
      </c>
      <c r="D216" s="47">
        <f t="shared" si="42"/>
        <v>1.6180902276375714E-2</v>
      </c>
      <c r="E216" s="12">
        <f t="shared" si="47"/>
        <v>0</v>
      </c>
      <c r="F216" s="12">
        <f t="shared" si="48"/>
        <v>0</v>
      </c>
      <c r="G216" s="5">
        <f t="shared" si="43"/>
        <v>1</v>
      </c>
      <c r="H216" s="55">
        <f t="shared" si="49"/>
        <v>0</v>
      </c>
      <c r="J216" s="12">
        <f t="shared" si="50"/>
        <v>0</v>
      </c>
      <c r="K216" s="47">
        <f t="shared" si="44"/>
        <v>1.6180902276375714E-2</v>
      </c>
      <c r="L216" s="12">
        <f t="shared" si="45"/>
        <v>0</v>
      </c>
      <c r="M216" s="12">
        <f t="shared" si="51"/>
        <v>0</v>
      </c>
      <c r="N216" s="5">
        <f t="shared" si="55"/>
        <v>1</v>
      </c>
      <c r="O216" s="5">
        <f>IF(N216=1,IF(N215=0,M216,0),0)</f>
        <v>0</v>
      </c>
    </row>
    <row r="217" spans="1:15" x14ac:dyDescent="0.2">
      <c r="A217" s="5">
        <f t="shared" si="53"/>
        <v>35</v>
      </c>
      <c r="B217" s="46">
        <f t="shared" si="54"/>
        <v>0</v>
      </c>
      <c r="C217" s="12">
        <f t="shared" si="46"/>
        <v>0</v>
      </c>
      <c r="D217" s="47">
        <f t="shared" si="42"/>
        <v>1.4306721729775157E-2</v>
      </c>
      <c r="E217" s="12">
        <f t="shared" si="47"/>
        <v>0</v>
      </c>
      <c r="F217" s="12">
        <f t="shared" si="48"/>
        <v>0</v>
      </c>
      <c r="G217" s="5">
        <f t="shared" si="43"/>
        <v>1</v>
      </c>
      <c r="H217" s="55">
        <f t="shared" si="49"/>
        <v>0</v>
      </c>
      <c r="J217" s="12">
        <f t="shared" si="50"/>
        <v>0</v>
      </c>
      <c r="K217" s="47">
        <f t="shared" si="44"/>
        <v>1.4306721729775157E-2</v>
      </c>
      <c r="L217" s="12">
        <f t="shared" si="45"/>
        <v>0</v>
      </c>
      <c r="M217" s="12">
        <f t="shared" si="51"/>
        <v>0</v>
      </c>
      <c r="N217" s="5">
        <f t="shared" si="55"/>
        <v>1</v>
      </c>
      <c r="O217" s="5">
        <f t="shared" ref="O217:O280" si="56">IF(N217=1,IF(N216=0,M217,0),0)</f>
        <v>0</v>
      </c>
    </row>
    <row r="218" spans="1:15" x14ac:dyDescent="0.2">
      <c r="A218" s="5">
        <f t="shared" si="53"/>
        <v>36</v>
      </c>
      <c r="B218" s="46">
        <f t="shared" si="54"/>
        <v>0</v>
      </c>
      <c r="C218" s="12">
        <f t="shared" si="46"/>
        <v>0</v>
      </c>
      <c r="D218" s="47">
        <f t="shared" si="42"/>
        <v>1.2649621334902885E-2</v>
      </c>
      <c r="E218" s="12">
        <f t="shared" si="47"/>
        <v>0</v>
      </c>
      <c r="F218" s="12">
        <f t="shared" si="48"/>
        <v>0</v>
      </c>
      <c r="G218" s="5">
        <f t="shared" si="43"/>
        <v>1</v>
      </c>
      <c r="H218" s="55">
        <f t="shared" si="49"/>
        <v>0</v>
      </c>
      <c r="J218" s="12">
        <f t="shared" si="50"/>
        <v>0</v>
      </c>
      <c r="K218" s="47">
        <f t="shared" si="44"/>
        <v>1.2649621334902885E-2</v>
      </c>
      <c r="L218" s="12">
        <f t="shared" si="45"/>
        <v>0</v>
      </c>
      <c r="M218" s="12">
        <f t="shared" si="51"/>
        <v>0</v>
      </c>
      <c r="N218" s="5">
        <f t="shared" si="55"/>
        <v>1</v>
      </c>
      <c r="O218" s="5">
        <f t="shared" si="56"/>
        <v>0</v>
      </c>
    </row>
    <row r="219" spans="1:15" x14ac:dyDescent="0.2">
      <c r="A219" s="5">
        <f t="shared" si="53"/>
        <v>37</v>
      </c>
      <c r="B219" s="46">
        <f t="shared" si="54"/>
        <v>0</v>
      </c>
      <c r="C219" s="12">
        <f t="shared" si="46"/>
        <v>0</v>
      </c>
      <c r="D219" s="47">
        <f t="shared" si="42"/>
        <v>1.1184457413707239E-2</v>
      </c>
      <c r="E219" s="12">
        <f t="shared" si="47"/>
        <v>0</v>
      </c>
      <c r="F219" s="12">
        <f t="shared" si="48"/>
        <v>0</v>
      </c>
      <c r="G219" s="5">
        <f t="shared" si="43"/>
        <v>1</v>
      </c>
      <c r="H219" s="55">
        <f t="shared" si="49"/>
        <v>0</v>
      </c>
      <c r="J219" s="12">
        <f t="shared" si="50"/>
        <v>0</v>
      </c>
      <c r="K219" s="47">
        <f t="shared" si="44"/>
        <v>1.1184457413707239E-2</v>
      </c>
      <c r="L219" s="12">
        <f t="shared" si="45"/>
        <v>0</v>
      </c>
      <c r="M219" s="12">
        <f t="shared" si="51"/>
        <v>0</v>
      </c>
      <c r="N219" s="5">
        <f t="shared" si="55"/>
        <v>1</v>
      </c>
      <c r="O219" s="5">
        <f t="shared" si="56"/>
        <v>0</v>
      </c>
    </row>
    <row r="220" spans="1:15" x14ac:dyDescent="0.2">
      <c r="A220" s="5">
        <f t="shared" si="53"/>
        <v>38</v>
      </c>
      <c r="B220" s="46">
        <f t="shared" si="54"/>
        <v>0</v>
      </c>
      <c r="C220" s="12">
        <f t="shared" si="46"/>
        <v>0</v>
      </c>
      <c r="D220" s="47">
        <f t="shared" si="42"/>
        <v>9.8889985974423E-3</v>
      </c>
      <c r="E220" s="12">
        <f t="shared" si="47"/>
        <v>0</v>
      </c>
      <c r="F220" s="12">
        <f t="shared" si="48"/>
        <v>0</v>
      </c>
      <c r="G220" s="5">
        <f t="shared" si="43"/>
        <v>1</v>
      </c>
      <c r="H220" s="55">
        <f t="shared" si="49"/>
        <v>0</v>
      </c>
      <c r="J220" s="12">
        <f t="shared" si="50"/>
        <v>0</v>
      </c>
      <c r="K220" s="47">
        <f t="shared" si="44"/>
        <v>9.8889985974423E-3</v>
      </c>
      <c r="L220" s="12">
        <f t="shared" si="45"/>
        <v>0</v>
      </c>
      <c r="M220" s="12">
        <f t="shared" si="51"/>
        <v>0</v>
      </c>
      <c r="N220" s="5">
        <f t="shared" si="55"/>
        <v>1</v>
      </c>
      <c r="O220" s="5">
        <f t="shared" si="56"/>
        <v>0</v>
      </c>
    </row>
    <row r="221" spans="1:15" x14ac:dyDescent="0.2">
      <c r="A221" s="5">
        <f t="shared" si="53"/>
        <v>39</v>
      </c>
      <c r="B221" s="46">
        <f t="shared" si="54"/>
        <v>0</v>
      </c>
      <c r="C221" s="12">
        <f t="shared" si="46"/>
        <v>0</v>
      </c>
      <c r="D221" s="47">
        <f t="shared" si="42"/>
        <v>8.7435885034856699E-3</v>
      </c>
      <c r="E221" s="12">
        <f t="shared" si="47"/>
        <v>0</v>
      </c>
      <c r="F221" s="12">
        <f t="shared" si="48"/>
        <v>0</v>
      </c>
      <c r="G221" s="5">
        <f t="shared" si="43"/>
        <v>1</v>
      </c>
      <c r="H221" s="55">
        <f t="shared" si="49"/>
        <v>0</v>
      </c>
      <c r="J221" s="12">
        <f t="shared" si="50"/>
        <v>0</v>
      </c>
      <c r="K221" s="47">
        <f t="shared" si="44"/>
        <v>8.7435885034856699E-3</v>
      </c>
      <c r="L221" s="12">
        <f t="shared" si="45"/>
        <v>0</v>
      </c>
      <c r="M221" s="12">
        <f t="shared" si="51"/>
        <v>0</v>
      </c>
      <c r="N221" s="5">
        <f t="shared" si="55"/>
        <v>1</v>
      </c>
      <c r="O221" s="5">
        <f t="shared" si="56"/>
        <v>0</v>
      </c>
    </row>
    <row r="222" spans="1:15" x14ac:dyDescent="0.2">
      <c r="A222" s="5">
        <f t="shared" si="53"/>
        <v>40</v>
      </c>
      <c r="B222" s="46">
        <f t="shared" si="54"/>
        <v>0</v>
      </c>
      <c r="C222" s="12">
        <f t="shared" si="46"/>
        <v>0</v>
      </c>
      <c r="D222" s="47">
        <f t="shared" si="42"/>
        <v>7.7308474831880381E-3</v>
      </c>
      <c r="E222" s="12">
        <f t="shared" si="47"/>
        <v>0</v>
      </c>
      <c r="F222" s="12">
        <f t="shared" si="48"/>
        <v>0</v>
      </c>
      <c r="G222" s="5">
        <f t="shared" si="43"/>
        <v>1</v>
      </c>
      <c r="H222" s="55">
        <f t="shared" si="49"/>
        <v>0</v>
      </c>
      <c r="J222" s="12">
        <f t="shared" si="50"/>
        <v>0</v>
      </c>
      <c r="K222" s="47">
        <f t="shared" si="44"/>
        <v>7.7308474831880381E-3</v>
      </c>
      <c r="L222" s="12">
        <f t="shared" si="45"/>
        <v>0</v>
      </c>
      <c r="M222" s="12">
        <f t="shared" si="51"/>
        <v>0</v>
      </c>
      <c r="N222" s="5">
        <f t="shared" si="55"/>
        <v>1</v>
      </c>
      <c r="O222" s="5">
        <f t="shared" si="56"/>
        <v>0</v>
      </c>
    </row>
    <row r="223" spans="1:15" x14ac:dyDescent="0.2">
      <c r="A223" s="5">
        <f t="shared" si="53"/>
        <v>41</v>
      </c>
      <c r="B223" s="46">
        <f t="shared" si="54"/>
        <v>0</v>
      </c>
      <c r="C223" s="12">
        <f t="shared" si="46"/>
        <v>0</v>
      </c>
      <c r="D223" s="47">
        <f t="shared" si="42"/>
        <v>6.8354089152856245E-3</v>
      </c>
      <c r="E223" s="12">
        <f t="shared" si="47"/>
        <v>0</v>
      </c>
      <c r="F223" s="12">
        <f t="shared" si="48"/>
        <v>0</v>
      </c>
      <c r="G223" s="5">
        <f t="shared" si="43"/>
        <v>1</v>
      </c>
      <c r="H223" s="55">
        <f t="shared" si="49"/>
        <v>0</v>
      </c>
      <c r="J223" s="12">
        <f t="shared" si="50"/>
        <v>0</v>
      </c>
      <c r="K223" s="47">
        <f t="shared" si="44"/>
        <v>6.8354089152856245E-3</v>
      </c>
      <c r="L223" s="12">
        <f t="shared" si="45"/>
        <v>0</v>
      </c>
      <c r="M223" s="12">
        <f t="shared" si="51"/>
        <v>0</v>
      </c>
      <c r="N223" s="5">
        <f t="shared" si="55"/>
        <v>1</v>
      </c>
      <c r="O223" s="5">
        <f t="shared" si="56"/>
        <v>0</v>
      </c>
    </row>
    <row r="224" spans="1:15" x14ac:dyDescent="0.2">
      <c r="A224" s="5">
        <f t="shared" si="53"/>
        <v>42</v>
      </c>
      <c r="B224" s="46">
        <f t="shared" si="54"/>
        <v>0</v>
      </c>
      <c r="C224" s="12">
        <f t="shared" si="46"/>
        <v>0</v>
      </c>
      <c r="D224" s="47">
        <f t="shared" si="42"/>
        <v>6.0436860435770338E-3</v>
      </c>
      <c r="E224" s="12">
        <f t="shared" si="47"/>
        <v>0</v>
      </c>
      <c r="F224" s="12">
        <f t="shared" si="48"/>
        <v>0</v>
      </c>
      <c r="G224" s="5">
        <f t="shared" si="43"/>
        <v>1</v>
      </c>
      <c r="H224" s="55">
        <f t="shared" si="49"/>
        <v>0</v>
      </c>
      <c r="J224" s="12">
        <f t="shared" si="50"/>
        <v>0</v>
      </c>
      <c r="K224" s="47">
        <f t="shared" si="44"/>
        <v>6.0436860435770338E-3</v>
      </c>
      <c r="L224" s="12">
        <f t="shared" si="45"/>
        <v>0</v>
      </c>
      <c r="M224" s="12">
        <f t="shared" si="51"/>
        <v>0</v>
      </c>
      <c r="N224" s="5">
        <f t="shared" si="55"/>
        <v>1</v>
      </c>
      <c r="O224" s="5">
        <f t="shared" si="56"/>
        <v>0</v>
      </c>
    </row>
    <row r="225" spans="1:15" x14ac:dyDescent="0.2">
      <c r="A225" s="5">
        <f t="shared" si="53"/>
        <v>43</v>
      </c>
      <c r="B225" s="46">
        <f t="shared" si="54"/>
        <v>0</v>
      </c>
      <c r="C225" s="12">
        <f t="shared" si="46"/>
        <v>0</v>
      </c>
      <c r="D225" s="47">
        <f t="shared" si="42"/>
        <v>5.3436658210230152E-3</v>
      </c>
      <c r="E225" s="12">
        <f t="shared" si="47"/>
        <v>0</v>
      </c>
      <c r="F225" s="12">
        <f t="shared" si="48"/>
        <v>0</v>
      </c>
      <c r="G225" s="5">
        <f t="shared" si="43"/>
        <v>1</v>
      </c>
      <c r="H225" s="55">
        <f t="shared" si="49"/>
        <v>0</v>
      </c>
      <c r="J225" s="12">
        <f t="shared" si="50"/>
        <v>0</v>
      </c>
      <c r="K225" s="47">
        <f t="shared" si="44"/>
        <v>5.3436658210230152E-3</v>
      </c>
      <c r="L225" s="12">
        <f t="shared" si="45"/>
        <v>0</v>
      </c>
      <c r="M225" s="12">
        <f t="shared" si="51"/>
        <v>0</v>
      </c>
      <c r="N225" s="5">
        <f t="shared" si="55"/>
        <v>1</v>
      </c>
      <c r="O225" s="5">
        <f t="shared" si="56"/>
        <v>0</v>
      </c>
    </row>
    <row r="226" spans="1:15" x14ac:dyDescent="0.2">
      <c r="A226" s="5">
        <f t="shared" si="53"/>
        <v>44</v>
      </c>
      <c r="B226" s="46">
        <f t="shared" si="54"/>
        <v>0</v>
      </c>
      <c r="C226" s="12">
        <f t="shared" si="46"/>
        <v>0</v>
      </c>
      <c r="D226" s="47">
        <f t="shared" si="42"/>
        <v>4.724726632204258E-3</v>
      </c>
      <c r="E226" s="12">
        <f t="shared" si="47"/>
        <v>0</v>
      </c>
      <c r="F226" s="12">
        <f t="shared" si="48"/>
        <v>0</v>
      </c>
      <c r="G226" s="5">
        <f t="shared" si="43"/>
        <v>1</v>
      </c>
      <c r="H226" s="55">
        <f t="shared" si="49"/>
        <v>0</v>
      </c>
      <c r="J226" s="12">
        <f t="shared" si="50"/>
        <v>0</v>
      </c>
      <c r="K226" s="47">
        <f t="shared" si="44"/>
        <v>4.724726632204258E-3</v>
      </c>
      <c r="L226" s="12">
        <f t="shared" si="45"/>
        <v>0</v>
      </c>
      <c r="M226" s="12">
        <f t="shared" si="51"/>
        <v>0</v>
      </c>
      <c r="N226" s="5">
        <f t="shared" si="55"/>
        <v>1</v>
      </c>
      <c r="O226" s="5">
        <f t="shared" si="56"/>
        <v>0</v>
      </c>
    </row>
    <row r="227" spans="1:15" x14ac:dyDescent="0.2">
      <c r="A227" s="5">
        <f t="shared" si="53"/>
        <v>45</v>
      </c>
      <c r="B227" s="46">
        <f t="shared" si="54"/>
        <v>0</v>
      </c>
      <c r="C227" s="12">
        <f t="shared" si="46"/>
        <v>0</v>
      </c>
      <c r="D227" s="47">
        <f t="shared" si="42"/>
        <v>4.1774771283857289E-3</v>
      </c>
      <c r="E227" s="12">
        <f t="shared" si="47"/>
        <v>0</v>
      </c>
      <c r="F227" s="12">
        <f t="shared" si="48"/>
        <v>0</v>
      </c>
      <c r="G227" s="5">
        <f t="shared" si="43"/>
        <v>1</v>
      </c>
      <c r="H227" s="55">
        <f t="shared" si="49"/>
        <v>0</v>
      </c>
      <c r="J227" s="12">
        <f t="shared" si="50"/>
        <v>0</v>
      </c>
      <c r="K227" s="47">
        <f t="shared" si="44"/>
        <v>4.1774771283857289E-3</v>
      </c>
      <c r="L227" s="12">
        <f t="shared" si="45"/>
        <v>0</v>
      </c>
      <c r="M227" s="12">
        <f t="shared" si="51"/>
        <v>0</v>
      </c>
      <c r="N227" s="5">
        <f t="shared" si="55"/>
        <v>1</v>
      </c>
      <c r="O227" s="5">
        <f t="shared" si="56"/>
        <v>0</v>
      </c>
    </row>
    <row r="228" spans="1:15" x14ac:dyDescent="0.2">
      <c r="A228" s="5">
        <f t="shared" si="53"/>
        <v>46</v>
      </c>
      <c r="B228" s="46">
        <f t="shared" si="54"/>
        <v>0</v>
      </c>
      <c r="C228" s="12">
        <f t="shared" si="46"/>
        <v>0</v>
      </c>
      <c r="D228" s="47">
        <f t="shared" si="42"/>
        <v>3.6936137297840224E-3</v>
      </c>
      <c r="E228" s="12">
        <f t="shared" si="47"/>
        <v>0</v>
      </c>
      <c r="F228" s="12">
        <f t="shared" si="48"/>
        <v>0</v>
      </c>
      <c r="G228" s="5">
        <f t="shared" si="43"/>
        <v>1</v>
      </c>
      <c r="H228" s="55">
        <f t="shared" si="49"/>
        <v>0</v>
      </c>
      <c r="J228" s="12">
        <f t="shared" si="50"/>
        <v>0</v>
      </c>
      <c r="K228" s="47">
        <f t="shared" si="44"/>
        <v>3.6936137297840224E-3</v>
      </c>
      <c r="L228" s="12">
        <f t="shared" si="45"/>
        <v>0</v>
      </c>
      <c r="M228" s="12">
        <f t="shared" si="51"/>
        <v>0</v>
      </c>
      <c r="N228" s="5">
        <f t="shared" si="55"/>
        <v>1</v>
      </c>
      <c r="O228" s="5">
        <f t="shared" si="56"/>
        <v>0</v>
      </c>
    </row>
    <row r="229" spans="1:15" x14ac:dyDescent="0.2">
      <c r="A229" s="5">
        <f t="shared" si="53"/>
        <v>47</v>
      </c>
      <c r="B229" s="46">
        <f t="shared" si="54"/>
        <v>0</v>
      </c>
      <c r="C229" s="12">
        <f t="shared" si="46"/>
        <v>0</v>
      </c>
      <c r="D229" s="47">
        <f t="shared" si="42"/>
        <v>3.2657946328771181E-3</v>
      </c>
      <c r="E229" s="12">
        <f t="shared" si="47"/>
        <v>0</v>
      </c>
      <c r="F229" s="12">
        <f t="shared" si="48"/>
        <v>0</v>
      </c>
      <c r="G229" s="5">
        <f t="shared" si="43"/>
        <v>1</v>
      </c>
      <c r="H229" s="55">
        <f t="shared" si="49"/>
        <v>0</v>
      </c>
      <c r="J229" s="12">
        <f t="shared" si="50"/>
        <v>0</v>
      </c>
      <c r="K229" s="47">
        <f t="shared" si="44"/>
        <v>3.2657946328771181E-3</v>
      </c>
      <c r="L229" s="12">
        <f t="shared" si="45"/>
        <v>0</v>
      </c>
      <c r="M229" s="12">
        <f t="shared" si="51"/>
        <v>0</v>
      </c>
      <c r="N229" s="5">
        <f t="shared" si="55"/>
        <v>1</v>
      </c>
      <c r="O229" s="5">
        <f t="shared" si="56"/>
        <v>0</v>
      </c>
    </row>
    <row r="230" spans="1:15" x14ac:dyDescent="0.2">
      <c r="A230" s="5">
        <f t="shared" si="53"/>
        <v>48</v>
      </c>
      <c r="B230" s="46">
        <f t="shared" si="54"/>
        <v>0</v>
      </c>
      <c r="C230" s="12">
        <f t="shared" si="46"/>
        <v>0</v>
      </c>
      <c r="D230" s="47">
        <f t="shared" si="42"/>
        <v>2.8875284110319354E-3</v>
      </c>
      <c r="E230" s="12">
        <f t="shared" si="47"/>
        <v>0</v>
      </c>
      <c r="F230" s="12">
        <f t="shared" si="48"/>
        <v>0</v>
      </c>
      <c r="G230" s="5">
        <f t="shared" si="43"/>
        <v>1</v>
      </c>
      <c r="H230" s="55">
        <f t="shared" si="49"/>
        <v>0</v>
      </c>
      <c r="J230" s="12">
        <f t="shared" si="50"/>
        <v>0</v>
      </c>
      <c r="K230" s="47">
        <f t="shared" si="44"/>
        <v>2.8875284110319354E-3</v>
      </c>
      <c r="L230" s="12">
        <f t="shared" si="45"/>
        <v>0</v>
      </c>
      <c r="M230" s="12">
        <f t="shared" si="51"/>
        <v>0</v>
      </c>
      <c r="N230" s="5">
        <f t="shared" si="55"/>
        <v>1</v>
      </c>
      <c r="O230" s="5">
        <f t="shared" si="56"/>
        <v>0</v>
      </c>
    </row>
    <row r="231" spans="1:15" x14ac:dyDescent="0.2">
      <c r="A231" s="5">
        <f t="shared" si="53"/>
        <v>49</v>
      </c>
      <c r="B231" s="46">
        <f t="shared" si="54"/>
        <v>0</v>
      </c>
      <c r="C231" s="12">
        <f t="shared" si="46"/>
        <v>0</v>
      </c>
      <c r="D231" s="47">
        <f t="shared" si="42"/>
        <v>2.5530755181537895E-3</v>
      </c>
      <c r="E231" s="12">
        <f t="shared" si="47"/>
        <v>0</v>
      </c>
      <c r="F231" s="12">
        <f t="shared" si="48"/>
        <v>0</v>
      </c>
      <c r="G231" s="5">
        <f t="shared" si="43"/>
        <v>1</v>
      </c>
      <c r="H231" s="55">
        <f t="shared" si="49"/>
        <v>0</v>
      </c>
      <c r="J231" s="12">
        <f t="shared" si="50"/>
        <v>0</v>
      </c>
      <c r="K231" s="47">
        <f t="shared" si="44"/>
        <v>2.5530755181537895E-3</v>
      </c>
      <c r="L231" s="12">
        <f t="shared" si="45"/>
        <v>0</v>
      </c>
      <c r="M231" s="12">
        <f t="shared" si="51"/>
        <v>0</v>
      </c>
      <c r="N231" s="5">
        <f t="shared" si="55"/>
        <v>1</v>
      </c>
      <c r="O231" s="5">
        <f t="shared" si="56"/>
        <v>0</v>
      </c>
    </row>
    <row r="232" spans="1:15" x14ac:dyDescent="0.2">
      <c r="A232" s="5">
        <f t="shared" si="53"/>
        <v>50</v>
      </c>
      <c r="B232" s="46">
        <f t="shared" si="54"/>
        <v>0</v>
      </c>
      <c r="C232" s="12">
        <f t="shared" si="46"/>
        <v>0</v>
      </c>
      <c r="D232" s="47">
        <f t="shared" si="42"/>
        <v>2.2573612008433153E-3</v>
      </c>
      <c r="E232" s="12">
        <f t="shared" si="47"/>
        <v>0</v>
      </c>
      <c r="F232" s="12">
        <f t="shared" si="48"/>
        <v>0</v>
      </c>
      <c r="G232" s="5">
        <f t="shared" si="43"/>
        <v>1</v>
      </c>
      <c r="H232" s="55">
        <f t="shared" si="49"/>
        <v>0</v>
      </c>
      <c r="J232" s="12">
        <f t="shared" si="50"/>
        <v>0</v>
      </c>
      <c r="K232" s="47">
        <f t="shared" si="44"/>
        <v>2.2573612008433153E-3</v>
      </c>
      <c r="L232" s="12">
        <f t="shared" si="45"/>
        <v>0</v>
      </c>
      <c r="M232" s="12">
        <f t="shared" si="51"/>
        <v>0</v>
      </c>
      <c r="N232" s="5">
        <f t="shared" si="55"/>
        <v>1</v>
      </c>
      <c r="O232" s="5">
        <f t="shared" si="56"/>
        <v>0</v>
      </c>
    </row>
    <row r="233" spans="1:15" x14ac:dyDescent="0.2">
      <c r="A233" s="5">
        <f t="shared" si="53"/>
        <v>51</v>
      </c>
      <c r="B233" s="46">
        <f t="shared" si="54"/>
        <v>0</v>
      </c>
      <c r="C233" s="12">
        <f t="shared" si="46"/>
        <v>0</v>
      </c>
      <c r="D233" s="47">
        <f t="shared" si="42"/>
        <v>1.9958984976510292E-3</v>
      </c>
      <c r="E233" s="12">
        <f t="shared" si="47"/>
        <v>0</v>
      </c>
      <c r="F233" s="12">
        <f t="shared" si="48"/>
        <v>0</v>
      </c>
      <c r="G233" s="5">
        <f t="shared" si="43"/>
        <v>1</v>
      </c>
      <c r="H233" s="55">
        <f t="shared" si="49"/>
        <v>0</v>
      </c>
      <c r="J233" s="12">
        <f t="shared" si="50"/>
        <v>0</v>
      </c>
      <c r="K233" s="47">
        <f t="shared" si="44"/>
        <v>1.9958984976510292E-3</v>
      </c>
      <c r="L233" s="12">
        <f t="shared" si="45"/>
        <v>0</v>
      </c>
      <c r="M233" s="12">
        <f t="shared" si="51"/>
        <v>0</v>
      </c>
      <c r="N233" s="5">
        <f t="shared" si="55"/>
        <v>1</v>
      </c>
      <c r="O233" s="5">
        <f t="shared" si="56"/>
        <v>0</v>
      </c>
    </row>
    <row r="234" spans="1:15" x14ac:dyDescent="0.2">
      <c r="A234" s="5">
        <f t="shared" si="53"/>
        <v>52</v>
      </c>
      <c r="B234" s="46">
        <f t="shared" si="54"/>
        <v>0</v>
      </c>
      <c r="C234" s="12">
        <f t="shared" si="46"/>
        <v>0</v>
      </c>
      <c r="D234" s="47">
        <f t="shared" si="42"/>
        <v>1.7647201570742967E-3</v>
      </c>
      <c r="E234" s="12">
        <f t="shared" si="47"/>
        <v>0</v>
      </c>
      <c r="F234" s="12">
        <f t="shared" si="48"/>
        <v>0</v>
      </c>
      <c r="G234" s="5">
        <f t="shared" si="43"/>
        <v>1</v>
      </c>
      <c r="H234" s="55">
        <f t="shared" si="49"/>
        <v>0</v>
      </c>
      <c r="J234" s="12">
        <f t="shared" si="50"/>
        <v>0</v>
      </c>
      <c r="K234" s="47">
        <f t="shared" si="44"/>
        <v>1.7647201570742967E-3</v>
      </c>
      <c r="L234" s="12">
        <f t="shared" si="45"/>
        <v>0</v>
      </c>
      <c r="M234" s="12">
        <f t="shared" si="51"/>
        <v>0</v>
      </c>
      <c r="N234" s="5">
        <f t="shared" si="55"/>
        <v>1</v>
      </c>
      <c r="O234" s="5">
        <f t="shared" si="56"/>
        <v>0</v>
      </c>
    </row>
    <row r="235" spans="1:15" x14ac:dyDescent="0.2">
      <c r="A235" s="5">
        <f t="shared" si="53"/>
        <v>53</v>
      </c>
      <c r="B235" s="46">
        <f t="shared" si="54"/>
        <v>0</v>
      </c>
      <c r="C235" s="12">
        <f t="shared" si="46"/>
        <v>0</v>
      </c>
      <c r="D235" s="47">
        <f t="shared" si="42"/>
        <v>1.5603184412681672E-3</v>
      </c>
      <c r="E235" s="12">
        <f t="shared" si="47"/>
        <v>0</v>
      </c>
      <c r="F235" s="12">
        <f t="shared" si="48"/>
        <v>0</v>
      </c>
      <c r="G235" s="5">
        <f t="shared" si="43"/>
        <v>1</v>
      </c>
      <c r="H235" s="55">
        <f t="shared" si="49"/>
        <v>0</v>
      </c>
      <c r="J235" s="12">
        <f t="shared" si="50"/>
        <v>0</v>
      </c>
      <c r="K235" s="47">
        <f t="shared" si="44"/>
        <v>1.5603184412681672E-3</v>
      </c>
      <c r="L235" s="12">
        <f t="shared" si="45"/>
        <v>0</v>
      </c>
      <c r="M235" s="12">
        <f t="shared" si="51"/>
        <v>0</v>
      </c>
      <c r="N235" s="5">
        <f t="shared" si="55"/>
        <v>1</v>
      </c>
      <c r="O235" s="5">
        <f t="shared" si="56"/>
        <v>0</v>
      </c>
    </row>
    <row r="236" spans="1:15" x14ac:dyDescent="0.2">
      <c r="A236" s="5">
        <f t="shared" si="53"/>
        <v>54</v>
      </c>
      <c r="B236" s="46">
        <f t="shared" si="54"/>
        <v>0</v>
      </c>
      <c r="C236" s="12">
        <f t="shared" si="46"/>
        <v>0</v>
      </c>
      <c r="D236" s="47">
        <f t="shared" si="42"/>
        <v>1.3795919020938706E-3</v>
      </c>
      <c r="E236" s="12">
        <f t="shared" si="47"/>
        <v>0</v>
      </c>
      <c r="F236" s="12">
        <f t="shared" si="48"/>
        <v>0</v>
      </c>
      <c r="G236" s="5">
        <f t="shared" si="43"/>
        <v>1</v>
      </c>
      <c r="H236" s="55">
        <f t="shared" si="49"/>
        <v>0</v>
      </c>
      <c r="J236" s="12">
        <f t="shared" si="50"/>
        <v>0</v>
      </c>
      <c r="K236" s="47">
        <f t="shared" si="44"/>
        <v>1.3795919020938706E-3</v>
      </c>
      <c r="L236" s="12">
        <f t="shared" si="45"/>
        <v>0</v>
      </c>
      <c r="M236" s="12">
        <f t="shared" si="51"/>
        <v>0</v>
      </c>
      <c r="N236" s="5">
        <f t="shared" si="55"/>
        <v>1</v>
      </c>
      <c r="O236" s="5">
        <f t="shared" si="56"/>
        <v>0</v>
      </c>
    </row>
    <row r="237" spans="1:15" x14ac:dyDescent="0.2">
      <c r="A237" s="5">
        <f t="shared" si="53"/>
        <v>55</v>
      </c>
      <c r="B237" s="46">
        <f t="shared" si="54"/>
        <v>0</v>
      </c>
      <c r="C237" s="12">
        <f t="shared" si="46"/>
        <v>0</v>
      </c>
      <c r="D237" s="47">
        <f t="shared" si="42"/>
        <v>1.2197983219220776E-3</v>
      </c>
      <c r="E237" s="12">
        <f t="shared" si="47"/>
        <v>0</v>
      </c>
      <c r="F237" s="12">
        <f t="shared" si="48"/>
        <v>0</v>
      </c>
      <c r="G237" s="5">
        <f t="shared" si="43"/>
        <v>1</v>
      </c>
      <c r="H237" s="55">
        <f t="shared" si="49"/>
        <v>0</v>
      </c>
      <c r="J237" s="12">
        <f t="shared" si="50"/>
        <v>0</v>
      </c>
      <c r="K237" s="47">
        <f t="shared" si="44"/>
        <v>1.2197983219220776E-3</v>
      </c>
      <c r="L237" s="12">
        <f t="shared" si="45"/>
        <v>0</v>
      </c>
      <c r="M237" s="12">
        <f t="shared" si="51"/>
        <v>0</v>
      </c>
      <c r="N237" s="5">
        <f t="shared" si="55"/>
        <v>1</v>
      </c>
      <c r="O237" s="5">
        <f t="shared" si="56"/>
        <v>0</v>
      </c>
    </row>
    <row r="238" spans="1:15" x14ac:dyDescent="0.2">
      <c r="A238" s="5">
        <f t="shared" si="53"/>
        <v>56</v>
      </c>
      <c r="B238" s="46">
        <f t="shared" si="54"/>
        <v>0</v>
      </c>
      <c r="C238" s="12">
        <f t="shared" si="46"/>
        <v>0</v>
      </c>
      <c r="D238" s="47">
        <f t="shared" si="42"/>
        <v>1.0785131051477257E-3</v>
      </c>
      <c r="E238" s="12">
        <f t="shared" si="47"/>
        <v>0</v>
      </c>
      <c r="F238" s="12">
        <f t="shared" si="48"/>
        <v>0</v>
      </c>
      <c r="G238" s="5">
        <f t="shared" si="43"/>
        <v>1</v>
      </c>
      <c r="H238" s="55">
        <f t="shared" si="49"/>
        <v>0</v>
      </c>
      <c r="J238" s="12">
        <f t="shared" si="50"/>
        <v>0</v>
      </c>
      <c r="K238" s="47">
        <f t="shared" si="44"/>
        <v>1.0785131051477257E-3</v>
      </c>
      <c r="L238" s="12">
        <f t="shared" si="45"/>
        <v>0</v>
      </c>
      <c r="M238" s="12">
        <f t="shared" si="51"/>
        <v>0</v>
      </c>
      <c r="N238" s="5">
        <f t="shared" si="55"/>
        <v>1</v>
      </c>
      <c r="O238" s="5">
        <f t="shared" si="56"/>
        <v>0</v>
      </c>
    </row>
    <row r="239" spans="1:15" x14ac:dyDescent="0.2">
      <c r="A239" s="5">
        <f t="shared" si="53"/>
        <v>57</v>
      </c>
      <c r="B239" s="46">
        <f t="shared" si="54"/>
        <v>0</v>
      </c>
      <c r="C239" s="12">
        <f t="shared" si="46"/>
        <v>0</v>
      </c>
      <c r="D239" s="47">
        <f t="shared" si="42"/>
        <v>9.5359248907844903E-4</v>
      </c>
      <c r="E239" s="12">
        <f t="shared" si="47"/>
        <v>0</v>
      </c>
      <c r="F239" s="12">
        <f t="shared" si="48"/>
        <v>0</v>
      </c>
      <c r="G239" s="5">
        <f t="shared" si="43"/>
        <v>1</v>
      </c>
      <c r="H239" s="55">
        <f t="shared" si="49"/>
        <v>0</v>
      </c>
      <c r="J239" s="12">
        <f t="shared" si="50"/>
        <v>0</v>
      </c>
      <c r="K239" s="47">
        <f t="shared" si="44"/>
        <v>9.5359248907844903E-4</v>
      </c>
      <c r="L239" s="12">
        <f t="shared" si="45"/>
        <v>0</v>
      </c>
      <c r="M239" s="12">
        <f t="shared" si="51"/>
        <v>0</v>
      </c>
      <c r="N239" s="5">
        <f t="shared" si="55"/>
        <v>1</v>
      </c>
      <c r="O239" s="5">
        <f t="shared" si="56"/>
        <v>0</v>
      </c>
    </row>
    <row r="240" spans="1:15" x14ac:dyDescent="0.2">
      <c r="A240" s="5">
        <f t="shared" si="53"/>
        <v>58</v>
      </c>
      <c r="B240" s="46">
        <f t="shared" si="54"/>
        <v>0</v>
      </c>
      <c r="C240" s="12">
        <f t="shared" si="46"/>
        <v>0</v>
      </c>
      <c r="D240" s="47">
        <f t="shared" si="42"/>
        <v>8.4314101598448224E-4</v>
      </c>
      <c r="E240" s="12">
        <f t="shared" si="47"/>
        <v>0</v>
      </c>
      <c r="F240" s="12">
        <f t="shared" si="48"/>
        <v>0</v>
      </c>
      <c r="G240" s="5">
        <f t="shared" si="43"/>
        <v>1</v>
      </c>
      <c r="H240" s="55">
        <f t="shared" si="49"/>
        <v>0</v>
      </c>
      <c r="J240" s="12">
        <f t="shared" si="50"/>
        <v>0</v>
      </c>
      <c r="K240" s="47">
        <f t="shared" si="44"/>
        <v>8.4314101598448224E-4</v>
      </c>
      <c r="L240" s="12">
        <f t="shared" si="45"/>
        <v>0</v>
      </c>
      <c r="M240" s="12">
        <f t="shared" si="51"/>
        <v>0</v>
      </c>
      <c r="N240" s="5">
        <f t="shared" si="55"/>
        <v>1</v>
      </c>
      <c r="O240" s="5">
        <f t="shared" si="56"/>
        <v>0</v>
      </c>
    </row>
    <row r="241" spans="1:15" x14ac:dyDescent="0.2">
      <c r="A241" s="5">
        <f t="shared" si="53"/>
        <v>59</v>
      </c>
      <c r="B241" s="46">
        <f t="shared" si="54"/>
        <v>0</v>
      </c>
      <c r="C241" s="12">
        <f t="shared" si="46"/>
        <v>0</v>
      </c>
      <c r="D241" s="47">
        <f t="shared" si="42"/>
        <v>7.4548277275374142E-4</v>
      </c>
      <c r="E241" s="12">
        <f t="shared" si="47"/>
        <v>0</v>
      </c>
      <c r="F241" s="12">
        <f t="shared" si="48"/>
        <v>0</v>
      </c>
      <c r="G241" s="5">
        <f t="shared" si="43"/>
        <v>1</v>
      </c>
      <c r="H241" s="55">
        <f t="shared" si="49"/>
        <v>0</v>
      </c>
      <c r="J241" s="12">
        <f t="shared" si="50"/>
        <v>0</v>
      </c>
      <c r="K241" s="47">
        <f t="shared" si="44"/>
        <v>7.4548277275374142E-4</v>
      </c>
      <c r="L241" s="12">
        <f t="shared" si="45"/>
        <v>0</v>
      </c>
      <c r="M241" s="12">
        <f t="shared" si="51"/>
        <v>0</v>
      </c>
      <c r="N241" s="5">
        <f t="shared" si="55"/>
        <v>1</v>
      </c>
      <c r="O241" s="5">
        <f t="shared" si="56"/>
        <v>0</v>
      </c>
    </row>
    <row r="242" spans="1:15" x14ac:dyDescent="0.2">
      <c r="A242" s="5">
        <f t="shared" si="53"/>
        <v>60</v>
      </c>
      <c r="B242" s="46">
        <f t="shared" si="54"/>
        <v>0</v>
      </c>
      <c r="C242" s="12">
        <f t="shared" si="46"/>
        <v>0</v>
      </c>
      <c r="D242" s="47">
        <f t="shared" si="42"/>
        <v>6.5913596176281309E-4</v>
      </c>
      <c r="E242" s="12">
        <f t="shared" si="47"/>
        <v>0</v>
      </c>
      <c r="F242" s="12">
        <f t="shared" si="48"/>
        <v>0</v>
      </c>
      <c r="G242" s="5">
        <f t="shared" si="43"/>
        <v>1</v>
      </c>
      <c r="H242" s="55">
        <f t="shared" si="49"/>
        <v>0</v>
      </c>
      <c r="J242" s="12">
        <f t="shared" si="50"/>
        <v>0</v>
      </c>
      <c r="K242" s="47">
        <f t="shared" si="44"/>
        <v>6.5913596176281309E-4</v>
      </c>
      <c r="L242" s="12">
        <f t="shared" si="45"/>
        <v>0</v>
      </c>
      <c r="M242" s="12">
        <f t="shared" si="51"/>
        <v>0</v>
      </c>
      <c r="N242" s="5">
        <f t="shared" si="55"/>
        <v>1</v>
      </c>
      <c r="O242" s="5">
        <f t="shared" si="56"/>
        <v>0</v>
      </c>
    </row>
    <row r="243" spans="1:15" x14ac:dyDescent="0.2">
      <c r="A243" s="5">
        <f t="shared" si="53"/>
        <v>61</v>
      </c>
      <c r="B243" s="46">
        <f t="shared" si="54"/>
        <v>0</v>
      </c>
      <c r="C243" s="12">
        <f t="shared" si="46"/>
        <v>0</v>
      </c>
      <c r="D243" s="47">
        <f t="shared" si="42"/>
        <v>5.8279041712008242E-4</v>
      </c>
      <c r="E243" s="12">
        <f t="shared" si="47"/>
        <v>0</v>
      </c>
      <c r="F243" s="12">
        <f t="shared" si="48"/>
        <v>0</v>
      </c>
      <c r="G243" s="5">
        <f t="shared" si="43"/>
        <v>1</v>
      </c>
      <c r="H243" s="55">
        <f t="shared" si="49"/>
        <v>0</v>
      </c>
      <c r="J243" s="12">
        <f t="shared" si="50"/>
        <v>0</v>
      </c>
      <c r="K243" s="47">
        <f t="shared" si="44"/>
        <v>5.8279041712008242E-4</v>
      </c>
      <c r="L243" s="12">
        <f t="shared" si="45"/>
        <v>0</v>
      </c>
      <c r="M243" s="12">
        <f t="shared" si="51"/>
        <v>0</v>
      </c>
      <c r="N243" s="5">
        <f t="shared" si="55"/>
        <v>1</v>
      </c>
      <c r="O243" s="5">
        <f t="shared" si="56"/>
        <v>0</v>
      </c>
    </row>
    <row r="244" spans="1:15" x14ac:dyDescent="0.2">
      <c r="A244" s="5">
        <f t="shared" si="53"/>
        <v>62</v>
      </c>
      <c r="B244" s="46">
        <f t="shared" si="54"/>
        <v>0</v>
      </c>
      <c r="C244" s="12">
        <f t="shared" si="46"/>
        <v>0</v>
      </c>
      <c r="D244" s="47">
        <f t="shared" si="42"/>
        <v>5.1528772512827818E-4</v>
      </c>
      <c r="E244" s="12">
        <f t="shared" si="47"/>
        <v>0</v>
      </c>
      <c r="F244" s="12">
        <f t="shared" si="48"/>
        <v>0</v>
      </c>
      <c r="G244" s="5">
        <f t="shared" si="43"/>
        <v>1</v>
      </c>
      <c r="H244" s="55">
        <f t="shared" si="49"/>
        <v>0</v>
      </c>
      <c r="J244" s="12">
        <f t="shared" si="50"/>
        <v>0</v>
      </c>
      <c r="K244" s="47">
        <f t="shared" si="44"/>
        <v>5.1528772512827818E-4</v>
      </c>
      <c r="L244" s="12">
        <f t="shared" si="45"/>
        <v>0</v>
      </c>
      <c r="M244" s="12">
        <f t="shared" si="51"/>
        <v>0</v>
      </c>
      <c r="N244" s="5">
        <f t="shared" si="55"/>
        <v>1</v>
      </c>
      <c r="O244" s="5">
        <f t="shared" si="56"/>
        <v>0</v>
      </c>
    </row>
    <row r="245" spans="1:15" x14ac:dyDescent="0.2">
      <c r="A245" s="5">
        <f t="shared" si="53"/>
        <v>63</v>
      </c>
      <c r="B245" s="46">
        <f t="shared" si="54"/>
        <v>0</v>
      </c>
      <c r="C245" s="12">
        <f t="shared" si="46"/>
        <v>0</v>
      </c>
      <c r="D245" s="47">
        <f t="shared" si="42"/>
        <v>4.5560364732827389E-4</v>
      </c>
      <c r="E245" s="12">
        <f t="shared" si="47"/>
        <v>0</v>
      </c>
      <c r="F245" s="12">
        <f t="shared" si="48"/>
        <v>0</v>
      </c>
      <c r="G245" s="5">
        <f t="shared" si="43"/>
        <v>1</v>
      </c>
      <c r="H245" s="55">
        <f t="shared" si="49"/>
        <v>0</v>
      </c>
      <c r="J245" s="12">
        <f t="shared" si="50"/>
        <v>0</v>
      </c>
      <c r="K245" s="47">
        <f t="shared" si="44"/>
        <v>4.5560364732827389E-4</v>
      </c>
      <c r="L245" s="12">
        <f t="shared" si="45"/>
        <v>0</v>
      </c>
      <c r="M245" s="12">
        <f t="shared" si="51"/>
        <v>0</v>
      </c>
      <c r="N245" s="5">
        <f t="shared" si="55"/>
        <v>1</v>
      </c>
      <c r="O245" s="5">
        <f t="shared" si="56"/>
        <v>0</v>
      </c>
    </row>
    <row r="246" spans="1:15" x14ac:dyDescent="0.2">
      <c r="A246" s="5">
        <f t="shared" si="53"/>
        <v>64</v>
      </c>
      <c r="B246" s="46">
        <f t="shared" si="54"/>
        <v>0</v>
      </c>
      <c r="C246" s="12">
        <f t="shared" si="46"/>
        <v>0</v>
      </c>
      <c r="D246" s="47">
        <f t="shared" si="42"/>
        <v>4.028325794237613E-4</v>
      </c>
      <c r="E246" s="12">
        <f t="shared" si="47"/>
        <v>0</v>
      </c>
      <c r="F246" s="12">
        <f t="shared" si="48"/>
        <v>0</v>
      </c>
      <c r="G246" s="5">
        <f t="shared" si="43"/>
        <v>1</v>
      </c>
      <c r="H246" s="55">
        <f t="shared" si="49"/>
        <v>0</v>
      </c>
      <c r="J246" s="12">
        <f t="shared" si="50"/>
        <v>0</v>
      </c>
      <c r="K246" s="47">
        <f t="shared" si="44"/>
        <v>4.028325794237613E-4</v>
      </c>
      <c r="L246" s="12">
        <f t="shared" si="45"/>
        <v>0</v>
      </c>
      <c r="M246" s="12">
        <f t="shared" si="51"/>
        <v>0</v>
      </c>
      <c r="N246" s="5">
        <f t="shared" si="55"/>
        <v>1</v>
      </c>
      <c r="O246" s="5">
        <f t="shared" si="56"/>
        <v>0</v>
      </c>
    </row>
    <row r="247" spans="1:15" x14ac:dyDescent="0.2">
      <c r="A247" s="5">
        <f t="shared" si="53"/>
        <v>65</v>
      </c>
      <c r="B247" s="46">
        <f t="shared" si="54"/>
        <v>0</v>
      </c>
      <c r="C247" s="12">
        <f t="shared" si="46"/>
        <v>0</v>
      </c>
      <c r="D247" s="47">
        <f t="shared" ref="D247:D310" si="57">D91</f>
        <v>3.5617381027741943E-4</v>
      </c>
      <c r="E247" s="12">
        <f t="shared" si="47"/>
        <v>0</v>
      </c>
      <c r="F247" s="12">
        <f t="shared" si="48"/>
        <v>0</v>
      </c>
      <c r="G247" s="5">
        <f t="shared" ref="G247:G310" si="58">IF(E247&lt;1,1,0)</f>
        <v>1</v>
      </c>
      <c r="H247" s="55">
        <f t="shared" si="49"/>
        <v>0</v>
      </c>
      <c r="J247" s="12">
        <f t="shared" si="50"/>
        <v>0</v>
      </c>
      <c r="K247" s="47">
        <f t="shared" ref="K247:K310" si="59">K91</f>
        <v>3.5617381027741943E-4</v>
      </c>
      <c r="L247" s="12">
        <f t="shared" ref="L247:L310" si="60">J247*K247</f>
        <v>0</v>
      </c>
      <c r="M247" s="12">
        <f t="shared" si="51"/>
        <v>0</v>
      </c>
      <c r="N247" s="5">
        <f t="shared" si="55"/>
        <v>1</v>
      </c>
      <c r="O247" s="5">
        <f t="shared" si="56"/>
        <v>0</v>
      </c>
    </row>
    <row r="248" spans="1:15" x14ac:dyDescent="0.2">
      <c r="A248" s="5">
        <f t="shared" si="53"/>
        <v>66</v>
      </c>
      <c r="B248" s="46">
        <f t="shared" si="54"/>
        <v>0</v>
      </c>
      <c r="C248" s="12">
        <f t="shared" ref="C248:C311" si="61">C247*(1-$B248)</f>
        <v>0</v>
      </c>
      <c r="D248" s="47">
        <f t="shared" si="57"/>
        <v>3.1491937248224506E-4</v>
      </c>
      <c r="E248" s="12">
        <f t="shared" ref="E248:E311" si="62">C248*D248</f>
        <v>0</v>
      </c>
      <c r="F248" s="12">
        <f t="shared" ref="F248:F311" si="63">F247+E248</f>
        <v>0</v>
      </c>
      <c r="G248" s="5">
        <f t="shared" si="58"/>
        <v>1</v>
      </c>
      <c r="H248" s="55">
        <f t="shared" ref="H248:H311" si="64">IF(G248=1,IF(G247=0,F248,0),0)</f>
        <v>0</v>
      </c>
      <c r="J248" s="12">
        <f t="shared" ref="J248:J311" si="65">J247*(1-$B248)</f>
        <v>0</v>
      </c>
      <c r="K248" s="47">
        <f t="shared" si="59"/>
        <v>3.1491937248224506E-4</v>
      </c>
      <c r="L248" s="12">
        <f t="shared" si="60"/>
        <v>0</v>
      </c>
      <c r="M248" s="12">
        <f t="shared" ref="M248:M311" si="66">M247+L248</f>
        <v>0</v>
      </c>
      <c r="N248" s="5">
        <f t="shared" si="55"/>
        <v>1</v>
      </c>
      <c r="O248" s="5">
        <f t="shared" si="56"/>
        <v>0</v>
      </c>
    </row>
    <row r="249" spans="1:15" x14ac:dyDescent="0.2">
      <c r="A249" s="5">
        <f t="shared" ref="A249:A312" si="67">A248+1</f>
        <v>67</v>
      </c>
      <c r="B249" s="46">
        <f t="shared" si="54"/>
        <v>0</v>
      </c>
      <c r="C249" s="12">
        <f t="shared" si="61"/>
        <v>0</v>
      </c>
      <c r="D249" s="47">
        <f t="shared" si="57"/>
        <v>2.7844330016113631E-4</v>
      </c>
      <c r="E249" s="12">
        <f t="shared" si="62"/>
        <v>0</v>
      </c>
      <c r="F249" s="12">
        <f t="shared" si="63"/>
        <v>0</v>
      </c>
      <c r="G249" s="5">
        <f t="shared" si="58"/>
        <v>1</v>
      </c>
      <c r="H249" s="55">
        <f t="shared" si="64"/>
        <v>0</v>
      </c>
      <c r="J249" s="12">
        <f t="shared" si="65"/>
        <v>0</v>
      </c>
      <c r="K249" s="47">
        <f t="shared" si="59"/>
        <v>2.7844330016113631E-4</v>
      </c>
      <c r="L249" s="12">
        <f t="shared" si="60"/>
        <v>0</v>
      </c>
      <c r="M249" s="12">
        <f t="shared" si="66"/>
        <v>0</v>
      </c>
      <c r="N249" s="5">
        <f t="shared" si="55"/>
        <v>1</v>
      </c>
      <c r="O249" s="5">
        <f t="shared" si="56"/>
        <v>0</v>
      </c>
    </row>
    <row r="250" spans="1:15" x14ac:dyDescent="0.2">
      <c r="A250" s="5">
        <f t="shared" si="67"/>
        <v>68</v>
      </c>
      <c r="B250" s="46">
        <f t="shared" ref="B250:B313" si="68">IF(($A250+$B$22)=2,$B$17,IF(($A250+$B$22)=3,$B$18,$B$19))</f>
        <v>0</v>
      </c>
      <c r="C250" s="12">
        <f t="shared" si="61"/>
        <v>0</v>
      </c>
      <c r="D250" s="47">
        <f t="shared" si="57"/>
        <v>2.4619213100012059E-4</v>
      </c>
      <c r="E250" s="12">
        <f t="shared" si="62"/>
        <v>0</v>
      </c>
      <c r="F250" s="12">
        <f t="shared" si="63"/>
        <v>0</v>
      </c>
      <c r="G250" s="5">
        <f t="shared" si="58"/>
        <v>1</v>
      </c>
      <c r="H250" s="55">
        <f t="shared" si="64"/>
        <v>0</v>
      </c>
      <c r="J250" s="12">
        <f t="shared" si="65"/>
        <v>0</v>
      </c>
      <c r="K250" s="47">
        <f t="shared" si="59"/>
        <v>2.4619213100012059E-4</v>
      </c>
      <c r="L250" s="12">
        <f t="shared" si="60"/>
        <v>0</v>
      </c>
      <c r="M250" s="12">
        <f t="shared" si="66"/>
        <v>0</v>
      </c>
      <c r="N250" s="5">
        <f t="shared" si="55"/>
        <v>1</v>
      </c>
      <c r="O250" s="5">
        <f t="shared" si="56"/>
        <v>0</v>
      </c>
    </row>
    <row r="251" spans="1:15" x14ac:dyDescent="0.2">
      <c r="A251" s="5">
        <f t="shared" si="67"/>
        <v>69</v>
      </c>
      <c r="B251" s="46">
        <f t="shared" si="68"/>
        <v>0</v>
      </c>
      <c r="C251" s="12">
        <f t="shared" si="61"/>
        <v>0</v>
      </c>
      <c r="D251" s="47">
        <f t="shared" si="57"/>
        <v>2.17676508399753E-4</v>
      </c>
      <c r="E251" s="12">
        <f t="shared" si="62"/>
        <v>0</v>
      </c>
      <c r="F251" s="12">
        <f t="shared" si="63"/>
        <v>0</v>
      </c>
      <c r="G251" s="5">
        <f t="shared" si="58"/>
        <v>1</v>
      </c>
      <c r="H251" s="55">
        <f t="shared" si="64"/>
        <v>0</v>
      </c>
      <c r="J251" s="12">
        <f t="shared" si="65"/>
        <v>0</v>
      </c>
      <c r="K251" s="47">
        <f t="shared" si="59"/>
        <v>2.17676508399753E-4</v>
      </c>
      <c r="L251" s="12">
        <f t="shared" si="60"/>
        <v>0</v>
      </c>
      <c r="M251" s="12">
        <f t="shared" si="66"/>
        <v>0</v>
      </c>
      <c r="N251" s="5">
        <f t="shared" si="55"/>
        <v>1</v>
      </c>
      <c r="O251" s="5">
        <f t="shared" si="56"/>
        <v>0</v>
      </c>
    </row>
    <row r="252" spans="1:15" x14ac:dyDescent="0.2">
      <c r="A252" s="5">
        <f t="shared" si="67"/>
        <v>70</v>
      </c>
      <c r="B252" s="46">
        <f t="shared" si="68"/>
        <v>0</v>
      </c>
      <c r="C252" s="12">
        <f t="shared" si="61"/>
        <v>0</v>
      </c>
      <c r="D252" s="47">
        <f t="shared" si="57"/>
        <v>1.9246375632162071E-4</v>
      </c>
      <c r="E252" s="12">
        <f t="shared" si="62"/>
        <v>0</v>
      </c>
      <c r="F252" s="12">
        <f t="shared" si="63"/>
        <v>0</v>
      </c>
      <c r="G252" s="5">
        <f t="shared" si="58"/>
        <v>1</v>
      </c>
      <c r="H252" s="55">
        <f t="shared" si="64"/>
        <v>0</v>
      </c>
      <c r="J252" s="12">
        <f t="shared" si="65"/>
        <v>0</v>
      </c>
      <c r="K252" s="47">
        <f t="shared" si="59"/>
        <v>1.9246375632162071E-4</v>
      </c>
      <c r="L252" s="12">
        <f t="shared" si="60"/>
        <v>0</v>
      </c>
      <c r="M252" s="12">
        <f t="shared" si="66"/>
        <v>0</v>
      </c>
      <c r="N252" s="5">
        <f t="shared" ref="N252:N315" si="69">IF(L252&lt;1,1,0)</f>
        <v>1</v>
      </c>
      <c r="O252" s="5">
        <f t="shared" si="56"/>
        <v>0</v>
      </c>
    </row>
    <row r="253" spans="1:15" x14ac:dyDescent="0.2">
      <c r="A253" s="5">
        <f t="shared" si="67"/>
        <v>71</v>
      </c>
      <c r="B253" s="46">
        <f t="shared" si="68"/>
        <v>0</v>
      </c>
      <c r="C253" s="12">
        <f t="shared" si="61"/>
        <v>0</v>
      </c>
      <c r="D253" s="47">
        <f t="shared" si="57"/>
        <v>1.7017131416588926E-4</v>
      </c>
      <c r="E253" s="12">
        <f t="shared" si="62"/>
        <v>0</v>
      </c>
      <c r="F253" s="12">
        <f t="shared" si="63"/>
        <v>0</v>
      </c>
      <c r="G253" s="5">
        <f t="shared" si="58"/>
        <v>1</v>
      </c>
      <c r="H253" s="55">
        <f t="shared" si="64"/>
        <v>0</v>
      </c>
      <c r="J253" s="12">
        <f t="shared" si="65"/>
        <v>0</v>
      </c>
      <c r="K253" s="47">
        <f t="shared" si="59"/>
        <v>1.7017131416588926E-4</v>
      </c>
      <c r="L253" s="12">
        <f t="shared" si="60"/>
        <v>0</v>
      </c>
      <c r="M253" s="12">
        <f t="shared" si="66"/>
        <v>0</v>
      </c>
      <c r="N253" s="5">
        <f t="shared" si="69"/>
        <v>1</v>
      </c>
      <c r="O253" s="5">
        <f t="shared" si="56"/>
        <v>0</v>
      </c>
    </row>
    <row r="254" spans="1:15" x14ac:dyDescent="0.2">
      <c r="A254" s="5">
        <f t="shared" si="67"/>
        <v>72</v>
      </c>
      <c r="B254" s="46">
        <f t="shared" si="68"/>
        <v>0</v>
      </c>
      <c r="C254" s="12">
        <f t="shared" si="61"/>
        <v>0</v>
      </c>
      <c r="D254" s="47">
        <f t="shared" si="57"/>
        <v>1.5046093206533094E-4</v>
      </c>
      <c r="E254" s="12">
        <f t="shared" si="62"/>
        <v>0</v>
      </c>
      <c r="F254" s="12">
        <f t="shared" si="63"/>
        <v>0</v>
      </c>
      <c r="G254" s="5">
        <f t="shared" si="58"/>
        <v>1</v>
      </c>
      <c r="H254" s="55">
        <f t="shared" si="64"/>
        <v>0</v>
      </c>
      <c r="J254" s="12">
        <f t="shared" si="65"/>
        <v>0</v>
      </c>
      <c r="K254" s="47">
        <f t="shared" si="59"/>
        <v>1.5046093206533094E-4</v>
      </c>
      <c r="L254" s="12">
        <f t="shared" si="60"/>
        <v>0</v>
      </c>
      <c r="M254" s="12">
        <f t="shared" si="66"/>
        <v>0</v>
      </c>
      <c r="N254" s="5">
        <f t="shared" si="69"/>
        <v>1</v>
      </c>
      <c r="O254" s="5">
        <f t="shared" si="56"/>
        <v>0</v>
      </c>
    </row>
    <row r="255" spans="1:15" x14ac:dyDescent="0.2">
      <c r="A255" s="5">
        <f t="shared" si="67"/>
        <v>73</v>
      </c>
      <c r="B255" s="46">
        <f t="shared" si="68"/>
        <v>0</v>
      </c>
      <c r="C255" s="12">
        <f t="shared" si="61"/>
        <v>0</v>
      </c>
      <c r="D255" s="47">
        <f t="shared" si="57"/>
        <v>1.3303353851930213E-4</v>
      </c>
      <c r="E255" s="12">
        <f t="shared" si="62"/>
        <v>0</v>
      </c>
      <c r="F255" s="12">
        <f t="shared" si="63"/>
        <v>0</v>
      </c>
      <c r="G255" s="5">
        <f t="shared" si="58"/>
        <v>1</v>
      </c>
      <c r="H255" s="55">
        <f t="shared" si="64"/>
        <v>0</v>
      </c>
      <c r="J255" s="12">
        <f t="shared" si="65"/>
        <v>0</v>
      </c>
      <c r="K255" s="47">
        <f t="shared" si="59"/>
        <v>1.3303353851930213E-4</v>
      </c>
      <c r="L255" s="12">
        <f t="shared" si="60"/>
        <v>0</v>
      </c>
      <c r="M255" s="12">
        <f t="shared" si="66"/>
        <v>0</v>
      </c>
      <c r="N255" s="5">
        <f t="shared" si="69"/>
        <v>1</v>
      </c>
      <c r="O255" s="5">
        <f t="shared" si="56"/>
        <v>0</v>
      </c>
    </row>
    <row r="256" spans="1:15" x14ac:dyDescent="0.2">
      <c r="A256" s="5">
        <f t="shared" si="67"/>
        <v>74</v>
      </c>
      <c r="B256" s="46">
        <f t="shared" si="68"/>
        <v>0</v>
      </c>
      <c r="C256" s="12">
        <f t="shared" si="61"/>
        <v>0</v>
      </c>
      <c r="D256" s="47">
        <f t="shared" si="57"/>
        <v>1.1762470249275168E-4</v>
      </c>
      <c r="E256" s="12">
        <f t="shared" si="62"/>
        <v>0</v>
      </c>
      <c r="F256" s="12">
        <f t="shared" si="63"/>
        <v>0</v>
      </c>
      <c r="G256" s="5">
        <f t="shared" si="58"/>
        <v>1</v>
      </c>
      <c r="H256" s="55">
        <f t="shared" si="64"/>
        <v>0</v>
      </c>
      <c r="J256" s="12">
        <f t="shared" si="65"/>
        <v>0</v>
      </c>
      <c r="K256" s="47">
        <f t="shared" si="59"/>
        <v>1.1762470249275168E-4</v>
      </c>
      <c r="L256" s="12">
        <f t="shared" si="60"/>
        <v>0</v>
      </c>
      <c r="M256" s="12">
        <f t="shared" si="66"/>
        <v>0</v>
      </c>
      <c r="N256" s="5">
        <f t="shared" si="69"/>
        <v>1</v>
      </c>
      <c r="O256" s="5">
        <f t="shared" si="56"/>
        <v>0</v>
      </c>
    </row>
    <row r="257" spans="1:15" x14ac:dyDescent="0.2">
      <c r="A257" s="5">
        <f t="shared" si="67"/>
        <v>75</v>
      </c>
      <c r="B257" s="46">
        <f t="shared" si="68"/>
        <v>0</v>
      </c>
      <c r="C257" s="12">
        <f t="shared" si="61"/>
        <v>0</v>
      </c>
      <c r="D257" s="47">
        <f t="shared" si="57"/>
        <v>1.0400062112533309E-4</v>
      </c>
      <c r="E257" s="12">
        <f t="shared" si="62"/>
        <v>0</v>
      </c>
      <c r="F257" s="12">
        <f t="shared" si="63"/>
        <v>0</v>
      </c>
      <c r="G257" s="5">
        <f t="shared" si="58"/>
        <v>1</v>
      </c>
      <c r="H257" s="55">
        <f t="shared" si="64"/>
        <v>0</v>
      </c>
      <c r="J257" s="12">
        <f t="shared" si="65"/>
        <v>0</v>
      </c>
      <c r="K257" s="47">
        <f t="shared" si="59"/>
        <v>1.0400062112533309E-4</v>
      </c>
      <c r="L257" s="12">
        <f t="shared" si="60"/>
        <v>0</v>
      </c>
      <c r="M257" s="12">
        <f t="shared" si="66"/>
        <v>0</v>
      </c>
      <c r="N257" s="5">
        <f t="shared" si="69"/>
        <v>1</v>
      </c>
      <c r="O257" s="5">
        <f t="shared" si="56"/>
        <v>0</v>
      </c>
    </row>
    <row r="258" spans="1:15" x14ac:dyDescent="0.2">
      <c r="A258" s="5">
        <f t="shared" si="67"/>
        <v>76</v>
      </c>
      <c r="B258" s="46">
        <f t="shared" si="68"/>
        <v>0</v>
      </c>
      <c r="C258" s="12">
        <f t="shared" si="61"/>
        <v>0</v>
      </c>
      <c r="D258" s="47">
        <f t="shared" si="57"/>
        <v>9.1954572170939962E-5</v>
      </c>
      <c r="E258" s="12">
        <f t="shared" si="62"/>
        <v>0</v>
      </c>
      <c r="F258" s="12">
        <f t="shared" si="63"/>
        <v>0</v>
      </c>
      <c r="G258" s="5">
        <f t="shared" si="58"/>
        <v>1</v>
      </c>
      <c r="H258" s="55">
        <f t="shared" si="64"/>
        <v>0</v>
      </c>
      <c r="J258" s="12">
        <f t="shared" si="65"/>
        <v>0</v>
      </c>
      <c r="K258" s="47">
        <f t="shared" si="59"/>
        <v>9.1954572170939962E-5</v>
      </c>
      <c r="L258" s="12">
        <f t="shared" si="60"/>
        <v>0</v>
      </c>
      <c r="M258" s="12">
        <f t="shared" si="66"/>
        <v>0</v>
      </c>
      <c r="N258" s="5">
        <f t="shared" si="69"/>
        <v>1</v>
      </c>
      <c r="O258" s="5">
        <f t="shared" si="56"/>
        <v>0</v>
      </c>
    </row>
    <row r="259" spans="1:15" x14ac:dyDescent="0.2">
      <c r="A259" s="5">
        <f t="shared" si="67"/>
        <v>77</v>
      </c>
      <c r="B259" s="46">
        <f t="shared" si="68"/>
        <v>0</v>
      </c>
      <c r="C259" s="12">
        <f t="shared" si="61"/>
        <v>0</v>
      </c>
      <c r="D259" s="47">
        <f t="shared" si="57"/>
        <v>8.130377733946949E-5</v>
      </c>
      <c r="E259" s="12">
        <f t="shared" si="62"/>
        <v>0</v>
      </c>
      <c r="F259" s="12">
        <f t="shared" si="63"/>
        <v>0</v>
      </c>
      <c r="G259" s="5">
        <f t="shared" si="58"/>
        <v>1</v>
      </c>
      <c r="H259" s="55">
        <f t="shared" si="64"/>
        <v>0</v>
      </c>
      <c r="J259" s="12">
        <f t="shared" si="65"/>
        <v>0</v>
      </c>
      <c r="K259" s="47">
        <f t="shared" si="59"/>
        <v>8.130377733946949E-5</v>
      </c>
      <c r="L259" s="12">
        <f t="shared" si="60"/>
        <v>0</v>
      </c>
      <c r="M259" s="12">
        <f t="shared" si="66"/>
        <v>0</v>
      </c>
      <c r="N259" s="5">
        <f t="shared" si="69"/>
        <v>1</v>
      </c>
      <c r="O259" s="5">
        <f t="shared" si="56"/>
        <v>0</v>
      </c>
    </row>
    <row r="260" spans="1:15" x14ac:dyDescent="0.2">
      <c r="A260" s="5">
        <f t="shared" si="67"/>
        <v>78</v>
      </c>
      <c r="B260" s="46">
        <f t="shared" si="68"/>
        <v>0</v>
      </c>
      <c r="C260" s="12">
        <f t="shared" si="61"/>
        <v>0</v>
      </c>
      <c r="D260" s="47">
        <f t="shared" si="57"/>
        <v>7.1886628947364725E-5</v>
      </c>
      <c r="E260" s="12">
        <f t="shared" si="62"/>
        <v>0</v>
      </c>
      <c r="F260" s="12">
        <f t="shared" si="63"/>
        <v>0</v>
      </c>
      <c r="G260" s="5">
        <f t="shared" si="58"/>
        <v>1</v>
      </c>
      <c r="H260" s="55">
        <f t="shared" si="64"/>
        <v>0</v>
      </c>
      <c r="J260" s="12">
        <f t="shared" si="65"/>
        <v>0</v>
      </c>
      <c r="K260" s="47">
        <f t="shared" si="59"/>
        <v>7.1886628947364725E-5</v>
      </c>
      <c r="L260" s="12">
        <f t="shared" si="60"/>
        <v>0</v>
      </c>
      <c r="M260" s="12">
        <f t="shared" si="66"/>
        <v>0</v>
      </c>
      <c r="N260" s="5">
        <f t="shared" si="69"/>
        <v>1</v>
      </c>
      <c r="O260" s="5">
        <f t="shared" si="56"/>
        <v>0</v>
      </c>
    </row>
    <row r="261" spans="1:15" x14ac:dyDescent="0.2">
      <c r="A261" s="5">
        <f t="shared" si="67"/>
        <v>79</v>
      </c>
      <c r="B261" s="46">
        <f t="shared" si="68"/>
        <v>0</v>
      </c>
      <c r="C261" s="12">
        <f t="shared" si="61"/>
        <v>0</v>
      </c>
      <c r="D261" s="47">
        <f t="shared" si="57"/>
        <v>6.3560237796078464E-5</v>
      </c>
      <c r="E261" s="12">
        <f t="shared" si="62"/>
        <v>0</v>
      </c>
      <c r="F261" s="12">
        <f t="shared" si="63"/>
        <v>0</v>
      </c>
      <c r="G261" s="5">
        <f t="shared" si="58"/>
        <v>1</v>
      </c>
      <c r="H261" s="55">
        <f t="shared" si="64"/>
        <v>0</v>
      </c>
      <c r="J261" s="12">
        <f t="shared" si="65"/>
        <v>0</v>
      </c>
      <c r="K261" s="47">
        <f t="shared" si="59"/>
        <v>6.3560237796078464E-5</v>
      </c>
      <c r="L261" s="12">
        <f t="shared" si="60"/>
        <v>0</v>
      </c>
      <c r="M261" s="12">
        <f t="shared" si="66"/>
        <v>0</v>
      </c>
      <c r="N261" s="5">
        <f t="shared" si="69"/>
        <v>1</v>
      </c>
      <c r="O261" s="5">
        <f t="shared" si="56"/>
        <v>0</v>
      </c>
    </row>
    <row r="262" spans="1:15" x14ac:dyDescent="0.2">
      <c r="A262" s="5">
        <f t="shared" si="67"/>
        <v>80</v>
      </c>
      <c r="B262" s="46">
        <f t="shared" si="68"/>
        <v>0</v>
      </c>
      <c r="C262" s="12">
        <f t="shared" si="61"/>
        <v>0</v>
      </c>
      <c r="D262" s="47">
        <f t="shared" si="57"/>
        <v>5.6198265071687418E-5</v>
      </c>
      <c r="E262" s="12">
        <f t="shared" si="62"/>
        <v>0</v>
      </c>
      <c r="F262" s="12">
        <f t="shared" si="63"/>
        <v>0</v>
      </c>
      <c r="G262" s="5">
        <f t="shared" si="58"/>
        <v>1</v>
      </c>
      <c r="H262" s="55">
        <f t="shared" si="64"/>
        <v>0</v>
      </c>
      <c r="J262" s="12">
        <f t="shared" si="65"/>
        <v>0</v>
      </c>
      <c r="K262" s="47">
        <f t="shared" si="59"/>
        <v>5.6198265071687418E-5</v>
      </c>
      <c r="L262" s="12">
        <f t="shared" si="60"/>
        <v>0</v>
      </c>
      <c r="M262" s="12">
        <f t="shared" si="66"/>
        <v>0</v>
      </c>
      <c r="N262" s="5">
        <f t="shared" si="69"/>
        <v>1</v>
      </c>
      <c r="O262" s="5">
        <f t="shared" si="56"/>
        <v>0</v>
      </c>
    </row>
    <row r="263" spans="1:15" x14ac:dyDescent="0.2">
      <c r="A263" s="5">
        <f t="shared" si="67"/>
        <v>81</v>
      </c>
      <c r="B263" s="46">
        <f t="shared" si="68"/>
        <v>0</v>
      </c>
      <c r="C263" s="12">
        <f t="shared" si="61"/>
        <v>0</v>
      </c>
      <c r="D263" s="47">
        <f t="shared" si="57"/>
        <v>4.9689005368423816E-5</v>
      </c>
      <c r="E263" s="12">
        <f t="shared" si="62"/>
        <v>0</v>
      </c>
      <c r="F263" s="12">
        <f t="shared" si="63"/>
        <v>0</v>
      </c>
      <c r="G263" s="5">
        <f t="shared" si="58"/>
        <v>1</v>
      </c>
      <c r="H263" s="55">
        <f t="shared" si="64"/>
        <v>0</v>
      </c>
      <c r="J263" s="12">
        <f t="shared" si="65"/>
        <v>0</v>
      </c>
      <c r="K263" s="47">
        <f t="shared" si="59"/>
        <v>4.9689005368423816E-5</v>
      </c>
      <c r="L263" s="12">
        <f t="shared" si="60"/>
        <v>0</v>
      </c>
      <c r="M263" s="12">
        <f t="shared" si="66"/>
        <v>0</v>
      </c>
      <c r="N263" s="5">
        <f t="shared" si="69"/>
        <v>1</v>
      </c>
      <c r="O263" s="5">
        <f t="shared" si="56"/>
        <v>0</v>
      </c>
    </row>
    <row r="264" spans="1:15" x14ac:dyDescent="0.2">
      <c r="A264" s="5">
        <f t="shared" si="67"/>
        <v>82</v>
      </c>
      <c r="B264" s="46">
        <f t="shared" si="68"/>
        <v>0</v>
      </c>
      <c r="C264" s="12">
        <f t="shared" si="61"/>
        <v>0</v>
      </c>
      <c r="D264" s="47">
        <f t="shared" si="57"/>
        <v>4.393369174926952E-5</v>
      </c>
      <c r="E264" s="12">
        <f t="shared" si="62"/>
        <v>0</v>
      </c>
      <c r="F264" s="12">
        <f t="shared" si="63"/>
        <v>0</v>
      </c>
      <c r="G264" s="5">
        <f t="shared" si="58"/>
        <v>1</v>
      </c>
      <c r="H264" s="55">
        <f t="shared" si="64"/>
        <v>0</v>
      </c>
      <c r="J264" s="12">
        <f t="shared" si="65"/>
        <v>0</v>
      </c>
      <c r="K264" s="47">
        <f t="shared" si="59"/>
        <v>4.393369174926952E-5</v>
      </c>
      <c r="L264" s="12">
        <f t="shared" si="60"/>
        <v>0</v>
      </c>
      <c r="M264" s="12">
        <f t="shared" si="66"/>
        <v>0</v>
      </c>
      <c r="N264" s="5">
        <f t="shared" si="69"/>
        <v>1</v>
      </c>
      <c r="O264" s="5">
        <f t="shared" si="56"/>
        <v>0</v>
      </c>
    </row>
    <row r="265" spans="1:15" x14ac:dyDescent="0.2">
      <c r="A265" s="5">
        <f t="shared" si="67"/>
        <v>83</v>
      </c>
      <c r="B265" s="46">
        <f t="shared" si="68"/>
        <v>0</v>
      </c>
      <c r="C265" s="12">
        <f t="shared" si="61"/>
        <v>0</v>
      </c>
      <c r="D265" s="47">
        <f t="shared" si="57"/>
        <v>3.8844997125790922E-5</v>
      </c>
      <c r="E265" s="12">
        <f t="shared" si="62"/>
        <v>0</v>
      </c>
      <c r="F265" s="12">
        <f t="shared" si="63"/>
        <v>0</v>
      </c>
      <c r="G265" s="5">
        <f t="shared" si="58"/>
        <v>1</v>
      </c>
      <c r="H265" s="55">
        <f t="shared" si="64"/>
        <v>0</v>
      </c>
      <c r="J265" s="12">
        <f t="shared" si="65"/>
        <v>0</v>
      </c>
      <c r="K265" s="47">
        <f t="shared" si="59"/>
        <v>3.8844997125790922E-5</v>
      </c>
      <c r="L265" s="12">
        <f t="shared" si="60"/>
        <v>0</v>
      </c>
      <c r="M265" s="12">
        <f t="shared" si="66"/>
        <v>0</v>
      </c>
      <c r="N265" s="5">
        <f t="shared" si="69"/>
        <v>1</v>
      </c>
      <c r="O265" s="5">
        <f t="shared" si="56"/>
        <v>0</v>
      </c>
    </row>
    <row r="266" spans="1:15" x14ac:dyDescent="0.2">
      <c r="A266" s="5">
        <f t="shared" si="67"/>
        <v>84</v>
      </c>
      <c r="B266" s="46">
        <f t="shared" si="68"/>
        <v>0</v>
      </c>
      <c r="C266" s="12">
        <f t="shared" si="61"/>
        <v>0</v>
      </c>
      <c r="D266" s="47">
        <f t="shared" si="57"/>
        <v>3.434570921820595E-5</v>
      </c>
      <c r="E266" s="12">
        <f t="shared" si="62"/>
        <v>0</v>
      </c>
      <c r="F266" s="12">
        <f t="shared" si="63"/>
        <v>0</v>
      </c>
      <c r="G266" s="5">
        <f t="shared" si="58"/>
        <v>1</v>
      </c>
      <c r="H266" s="55">
        <f t="shared" si="64"/>
        <v>0</v>
      </c>
      <c r="J266" s="12">
        <f t="shared" si="65"/>
        <v>0</v>
      </c>
      <c r="K266" s="47">
        <f t="shared" si="59"/>
        <v>3.434570921820595E-5</v>
      </c>
      <c r="L266" s="12">
        <f t="shared" si="60"/>
        <v>0</v>
      </c>
      <c r="M266" s="12">
        <f t="shared" si="66"/>
        <v>0</v>
      </c>
      <c r="N266" s="5">
        <f t="shared" si="69"/>
        <v>1</v>
      </c>
      <c r="O266" s="5">
        <f t="shared" si="56"/>
        <v>0</v>
      </c>
    </row>
    <row r="267" spans="1:15" x14ac:dyDescent="0.2">
      <c r="A267" s="5">
        <f t="shared" si="67"/>
        <v>85</v>
      </c>
      <c r="B267" s="46">
        <f t="shared" si="68"/>
        <v>0</v>
      </c>
      <c r="C267" s="12">
        <f t="shared" si="61"/>
        <v>0</v>
      </c>
      <c r="D267" s="47">
        <f t="shared" si="57"/>
        <v>3.0367558990456193E-5</v>
      </c>
      <c r="E267" s="12">
        <f t="shared" si="62"/>
        <v>0</v>
      </c>
      <c r="F267" s="12">
        <f t="shared" si="63"/>
        <v>0</v>
      </c>
      <c r="G267" s="5">
        <f t="shared" si="58"/>
        <v>1</v>
      </c>
      <c r="H267" s="55">
        <f t="shared" si="64"/>
        <v>0</v>
      </c>
      <c r="J267" s="12">
        <f t="shared" si="65"/>
        <v>0</v>
      </c>
      <c r="K267" s="47">
        <f t="shared" si="59"/>
        <v>3.0367558990456193E-5</v>
      </c>
      <c r="L267" s="12">
        <f t="shared" si="60"/>
        <v>0</v>
      </c>
      <c r="M267" s="12">
        <f t="shared" si="66"/>
        <v>0</v>
      </c>
      <c r="N267" s="5">
        <f t="shared" si="69"/>
        <v>1</v>
      </c>
      <c r="O267" s="5">
        <f t="shared" si="56"/>
        <v>0</v>
      </c>
    </row>
    <row r="268" spans="1:15" x14ac:dyDescent="0.2">
      <c r="A268" s="5">
        <f t="shared" si="67"/>
        <v>86</v>
      </c>
      <c r="B268" s="46">
        <f t="shared" si="68"/>
        <v>0</v>
      </c>
      <c r="C268" s="12">
        <f t="shared" si="61"/>
        <v>0</v>
      </c>
      <c r="D268" s="47">
        <f t="shared" si="57"/>
        <v>2.6850184783780903E-5</v>
      </c>
      <c r="E268" s="12">
        <f t="shared" si="62"/>
        <v>0</v>
      </c>
      <c r="F268" s="12">
        <f t="shared" si="63"/>
        <v>0</v>
      </c>
      <c r="G268" s="5">
        <f t="shared" si="58"/>
        <v>1</v>
      </c>
      <c r="H268" s="55">
        <f t="shared" si="64"/>
        <v>0</v>
      </c>
      <c r="J268" s="12">
        <f t="shared" si="65"/>
        <v>0</v>
      </c>
      <c r="K268" s="47">
        <f t="shared" si="59"/>
        <v>2.6850184783780903E-5</v>
      </c>
      <c r="L268" s="12">
        <f t="shared" si="60"/>
        <v>0</v>
      </c>
      <c r="M268" s="12">
        <f t="shared" si="66"/>
        <v>0</v>
      </c>
      <c r="N268" s="5">
        <f t="shared" si="69"/>
        <v>1</v>
      </c>
      <c r="O268" s="5">
        <f t="shared" si="56"/>
        <v>0</v>
      </c>
    </row>
    <row r="269" spans="1:15" x14ac:dyDescent="0.2">
      <c r="A269" s="5">
        <f t="shared" si="67"/>
        <v>87</v>
      </c>
      <c r="B269" s="46">
        <f t="shared" si="68"/>
        <v>0</v>
      </c>
      <c r="C269" s="12">
        <f t="shared" si="61"/>
        <v>0</v>
      </c>
      <c r="D269" s="47">
        <f t="shared" si="57"/>
        <v>2.3740216431282855E-5</v>
      </c>
      <c r="E269" s="12">
        <f t="shared" si="62"/>
        <v>0</v>
      </c>
      <c r="F269" s="12">
        <f t="shared" si="63"/>
        <v>0</v>
      </c>
      <c r="G269" s="5">
        <f t="shared" si="58"/>
        <v>1</v>
      </c>
      <c r="H269" s="55">
        <f t="shared" si="64"/>
        <v>0</v>
      </c>
      <c r="J269" s="12">
        <f t="shared" si="65"/>
        <v>0</v>
      </c>
      <c r="K269" s="47">
        <f t="shared" si="59"/>
        <v>2.3740216431282855E-5</v>
      </c>
      <c r="L269" s="12">
        <f t="shared" si="60"/>
        <v>0</v>
      </c>
      <c r="M269" s="12">
        <f t="shared" si="66"/>
        <v>0</v>
      </c>
      <c r="N269" s="5">
        <f t="shared" si="69"/>
        <v>1</v>
      </c>
      <c r="O269" s="5">
        <f t="shared" si="56"/>
        <v>0</v>
      </c>
    </row>
    <row r="270" spans="1:15" x14ac:dyDescent="0.2">
      <c r="A270" s="5">
        <f t="shared" si="67"/>
        <v>88</v>
      </c>
      <c r="B270" s="46">
        <f t="shared" si="68"/>
        <v>0</v>
      </c>
      <c r="C270" s="12">
        <f t="shared" si="61"/>
        <v>0</v>
      </c>
      <c r="D270" s="47">
        <f t="shared" si="57"/>
        <v>2.099046545648352E-5</v>
      </c>
      <c r="E270" s="12">
        <f t="shared" si="62"/>
        <v>0</v>
      </c>
      <c r="F270" s="12">
        <f t="shared" si="63"/>
        <v>0</v>
      </c>
      <c r="G270" s="5">
        <f t="shared" si="58"/>
        <v>1</v>
      </c>
      <c r="H270" s="55">
        <f t="shared" si="64"/>
        <v>0</v>
      </c>
      <c r="J270" s="12">
        <f t="shared" si="65"/>
        <v>0</v>
      </c>
      <c r="K270" s="47">
        <f t="shared" si="59"/>
        <v>2.099046545648352E-5</v>
      </c>
      <c r="L270" s="12">
        <f t="shared" si="60"/>
        <v>0</v>
      </c>
      <c r="M270" s="12">
        <f t="shared" si="66"/>
        <v>0</v>
      </c>
      <c r="N270" s="5">
        <f t="shared" si="69"/>
        <v>1</v>
      </c>
      <c r="O270" s="5">
        <f t="shared" si="56"/>
        <v>0</v>
      </c>
    </row>
    <row r="271" spans="1:15" x14ac:dyDescent="0.2">
      <c r="A271" s="5">
        <f t="shared" si="67"/>
        <v>89</v>
      </c>
      <c r="B271" s="46">
        <f t="shared" si="68"/>
        <v>0</v>
      </c>
      <c r="C271" s="12">
        <f t="shared" si="61"/>
        <v>0</v>
      </c>
      <c r="D271" s="47">
        <f t="shared" si="57"/>
        <v>1.8559209068508829E-5</v>
      </c>
      <c r="E271" s="12">
        <f t="shared" si="62"/>
        <v>0</v>
      </c>
      <c r="F271" s="12">
        <f t="shared" si="63"/>
        <v>0</v>
      </c>
      <c r="G271" s="5">
        <f t="shared" si="58"/>
        <v>1</v>
      </c>
      <c r="H271" s="55">
        <f t="shared" si="64"/>
        <v>0</v>
      </c>
      <c r="J271" s="12">
        <f t="shared" si="65"/>
        <v>0</v>
      </c>
      <c r="K271" s="47">
        <f t="shared" si="59"/>
        <v>1.8559209068508829E-5</v>
      </c>
      <c r="L271" s="12">
        <f t="shared" si="60"/>
        <v>0</v>
      </c>
      <c r="M271" s="12">
        <f t="shared" si="66"/>
        <v>0</v>
      </c>
      <c r="N271" s="5">
        <f t="shared" si="69"/>
        <v>1</v>
      </c>
      <c r="O271" s="5">
        <f t="shared" si="56"/>
        <v>0</v>
      </c>
    </row>
    <row r="272" spans="1:15" x14ac:dyDescent="0.2">
      <c r="A272" s="5">
        <f t="shared" si="67"/>
        <v>90</v>
      </c>
      <c r="B272" s="46">
        <f t="shared" si="68"/>
        <v>0</v>
      </c>
      <c r="C272" s="12">
        <f t="shared" si="61"/>
        <v>0</v>
      </c>
      <c r="D272" s="47">
        <f t="shared" si="57"/>
        <v>1.6409557089751403E-5</v>
      </c>
      <c r="E272" s="12">
        <f t="shared" si="62"/>
        <v>0</v>
      </c>
      <c r="F272" s="12">
        <f t="shared" si="63"/>
        <v>0</v>
      </c>
      <c r="G272" s="5">
        <f t="shared" si="58"/>
        <v>1</v>
      </c>
      <c r="H272" s="55">
        <f t="shared" si="64"/>
        <v>0</v>
      </c>
      <c r="J272" s="12">
        <f t="shared" si="65"/>
        <v>0</v>
      </c>
      <c r="K272" s="47">
        <f t="shared" si="59"/>
        <v>1.6409557089751403E-5</v>
      </c>
      <c r="L272" s="12">
        <f t="shared" si="60"/>
        <v>0</v>
      </c>
      <c r="M272" s="12">
        <f t="shared" si="66"/>
        <v>0</v>
      </c>
      <c r="N272" s="5">
        <f t="shared" si="69"/>
        <v>1</v>
      </c>
      <c r="O272" s="5">
        <f t="shared" si="56"/>
        <v>0</v>
      </c>
    </row>
    <row r="273" spans="1:15" x14ac:dyDescent="0.2">
      <c r="A273" s="5">
        <f t="shared" si="67"/>
        <v>91</v>
      </c>
      <c r="B273" s="46">
        <f t="shared" si="68"/>
        <v>0</v>
      </c>
      <c r="C273" s="12">
        <f t="shared" si="61"/>
        <v>0</v>
      </c>
      <c r="D273" s="47">
        <f t="shared" si="57"/>
        <v>1.4508892210213443E-5</v>
      </c>
      <c r="E273" s="12">
        <f t="shared" si="62"/>
        <v>0</v>
      </c>
      <c r="F273" s="12">
        <f t="shared" si="63"/>
        <v>0</v>
      </c>
      <c r="G273" s="5">
        <f t="shared" si="58"/>
        <v>1</v>
      </c>
      <c r="H273" s="55">
        <f t="shared" si="64"/>
        <v>0</v>
      </c>
      <c r="J273" s="12">
        <f t="shared" si="65"/>
        <v>0</v>
      </c>
      <c r="K273" s="47">
        <f t="shared" si="59"/>
        <v>1.4508892210213443E-5</v>
      </c>
      <c r="L273" s="12">
        <f t="shared" si="60"/>
        <v>0</v>
      </c>
      <c r="M273" s="12">
        <f t="shared" si="66"/>
        <v>0</v>
      </c>
      <c r="N273" s="5">
        <f t="shared" si="69"/>
        <v>1</v>
      </c>
      <c r="O273" s="5">
        <f t="shared" si="56"/>
        <v>0</v>
      </c>
    </row>
    <row r="274" spans="1:15" x14ac:dyDescent="0.2">
      <c r="A274" s="5">
        <f t="shared" si="67"/>
        <v>92</v>
      </c>
      <c r="B274" s="46">
        <f t="shared" si="68"/>
        <v>0</v>
      </c>
      <c r="C274" s="12">
        <f t="shared" si="61"/>
        <v>0</v>
      </c>
      <c r="D274" s="47">
        <f t="shared" si="57"/>
        <v>1.2828375075343453E-5</v>
      </c>
      <c r="E274" s="12">
        <f t="shared" si="62"/>
        <v>0</v>
      </c>
      <c r="F274" s="12">
        <f t="shared" si="63"/>
        <v>0</v>
      </c>
      <c r="G274" s="5">
        <f t="shared" si="58"/>
        <v>1</v>
      </c>
      <c r="H274" s="55">
        <f t="shared" si="64"/>
        <v>0</v>
      </c>
      <c r="J274" s="12">
        <f t="shared" si="65"/>
        <v>0</v>
      </c>
      <c r="K274" s="47">
        <f t="shared" si="59"/>
        <v>1.2828375075343453E-5</v>
      </c>
      <c r="L274" s="12">
        <f t="shared" si="60"/>
        <v>0</v>
      </c>
      <c r="M274" s="12">
        <f t="shared" si="66"/>
        <v>0</v>
      </c>
      <c r="N274" s="5">
        <f t="shared" si="69"/>
        <v>1</v>
      </c>
      <c r="O274" s="5">
        <f t="shared" si="56"/>
        <v>0</v>
      </c>
    </row>
    <row r="275" spans="1:15" x14ac:dyDescent="0.2">
      <c r="A275" s="5">
        <f t="shared" si="67"/>
        <v>93</v>
      </c>
      <c r="B275" s="46">
        <f t="shared" si="68"/>
        <v>0</v>
      </c>
      <c r="C275" s="12">
        <f t="shared" si="61"/>
        <v>0</v>
      </c>
      <c r="D275" s="47">
        <f t="shared" si="57"/>
        <v>1.1342506697916407E-5</v>
      </c>
      <c r="E275" s="12">
        <f t="shared" si="62"/>
        <v>0</v>
      </c>
      <c r="F275" s="12">
        <f t="shared" si="63"/>
        <v>0</v>
      </c>
      <c r="G275" s="5">
        <f t="shared" si="58"/>
        <v>1</v>
      </c>
      <c r="H275" s="55">
        <f t="shared" si="64"/>
        <v>0</v>
      </c>
      <c r="J275" s="12">
        <f t="shared" si="65"/>
        <v>0</v>
      </c>
      <c r="K275" s="47">
        <f t="shared" si="59"/>
        <v>1.1342506697916407E-5</v>
      </c>
      <c r="L275" s="12">
        <f t="shared" si="60"/>
        <v>0</v>
      </c>
      <c r="M275" s="12">
        <f t="shared" si="66"/>
        <v>0</v>
      </c>
      <c r="N275" s="5">
        <f t="shared" si="69"/>
        <v>1</v>
      </c>
      <c r="O275" s="5">
        <f t="shared" si="56"/>
        <v>0</v>
      </c>
    </row>
    <row r="276" spans="1:15" x14ac:dyDescent="0.2">
      <c r="A276" s="5">
        <f t="shared" si="67"/>
        <v>94</v>
      </c>
      <c r="B276" s="46">
        <f t="shared" si="68"/>
        <v>0</v>
      </c>
      <c r="C276" s="12">
        <f t="shared" si="61"/>
        <v>0</v>
      </c>
      <c r="D276" s="47">
        <f t="shared" si="57"/>
        <v>1.002874155430275E-5</v>
      </c>
      <c r="E276" s="12">
        <f t="shared" si="62"/>
        <v>0</v>
      </c>
      <c r="F276" s="12">
        <f t="shared" si="63"/>
        <v>0</v>
      </c>
      <c r="G276" s="5">
        <f t="shared" si="58"/>
        <v>1</v>
      </c>
      <c r="H276" s="55">
        <f t="shared" si="64"/>
        <v>0</v>
      </c>
      <c r="J276" s="12">
        <f t="shared" si="65"/>
        <v>0</v>
      </c>
      <c r="K276" s="47">
        <f t="shared" si="59"/>
        <v>1.002874155430275E-5</v>
      </c>
      <c r="L276" s="12">
        <f t="shared" si="60"/>
        <v>0</v>
      </c>
      <c r="M276" s="12">
        <f t="shared" si="66"/>
        <v>0</v>
      </c>
      <c r="N276" s="5">
        <f t="shared" si="69"/>
        <v>1</v>
      </c>
      <c r="O276" s="5">
        <f t="shared" si="56"/>
        <v>0</v>
      </c>
    </row>
    <row r="277" spans="1:15" x14ac:dyDescent="0.2">
      <c r="A277" s="5">
        <f t="shared" si="67"/>
        <v>95</v>
      </c>
      <c r="B277" s="46">
        <f t="shared" si="68"/>
        <v>0</v>
      </c>
      <c r="C277" s="12">
        <f t="shared" si="61"/>
        <v>0</v>
      </c>
      <c r="D277" s="47">
        <f t="shared" si="57"/>
        <v>8.8671454945205588E-6</v>
      </c>
      <c r="E277" s="12">
        <f t="shared" si="62"/>
        <v>0</v>
      </c>
      <c r="F277" s="12">
        <f t="shared" si="63"/>
        <v>0</v>
      </c>
      <c r="G277" s="5">
        <f t="shared" si="58"/>
        <v>1</v>
      </c>
      <c r="H277" s="55">
        <f t="shared" si="64"/>
        <v>0</v>
      </c>
      <c r="J277" s="12">
        <f t="shared" si="65"/>
        <v>0</v>
      </c>
      <c r="K277" s="47">
        <f t="shared" si="59"/>
        <v>8.8671454945205588E-6</v>
      </c>
      <c r="L277" s="12">
        <f t="shared" si="60"/>
        <v>0</v>
      </c>
      <c r="M277" s="12">
        <f t="shared" si="66"/>
        <v>0</v>
      </c>
      <c r="N277" s="5">
        <f t="shared" si="69"/>
        <v>1</v>
      </c>
      <c r="O277" s="5">
        <f t="shared" si="56"/>
        <v>0</v>
      </c>
    </row>
    <row r="278" spans="1:15" x14ac:dyDescent="0.2">
      <c r="A278" s="5">
        <f t="shared" si="67"/>
        <v>96</v>
      </c>
      <c r="B278" s="46">
        <f t="shared" si="68"/>
        <v>0</v>
      </c>
      <c r="C278" s="12">
        <f t="shared" si="61"/>
        <v>0</v>
      </c>
      <c r="D278" s="47">
        <f t="shared" si="57"/>
        <v>7.8400932754381608E-6</v>
      </c>
      <c r="E278" s="12">
        <f t="shared" si="62"/>
        <v>0</v>
      </c>
      <c r="F278" s="12">
        <f t="shared" si="63"/>
        <v>0</v>
      </c>
      <c r="G278" s="5">
        <f t="shared" si="58"/>
        <v>1</v>
      </c>
      <c r="H278" s="55">
        <f t="shared" si="64"/>
        <v>0</v>
      </c>
      <c r="J278" s="12">
        <f t="shared" si="65"/>
        <v>0</v>
      </c>
      <c r="K278" s="47">
        <f t="shared" si="59"/>
        <v>7.8400932754381608E-6</v>
      </c>
      <c r="L278" s="12">
        <f t="shared" si="60"/>
        <v>0</v>
      </c>
      <c r="M278" s="12">
        <f t="shared" si="66"/>
        <v>0</v>
      </c>
      <c r="N278" s="5">
        <f t="shared" si="69"/>
        <v>1</v>
      </c>
      <c r="O278" s="5">
        <f t="shared" si="56"/>
        <v>0</v>
      </c>
    </row>
    <row r="279" spans="1:15" x14ac:dyDescent="0.2">
      <c r="A279" s="5">
        <f t="shared" si="67"/>
        <v>97</v>
      </c>
      <c r="B279" s="46">
        <f t="shared" si="68"/>
        <v>0</v>
      </c>
      <c r="C279" s="12">
        <f t="shared" si="61"/>
        <v>0</v>
      </c>
      <c r="D279" s="47">
        <f t="shared" si="57"/>
        <v>6.9320011277083544E-6</v>
      </c>
      <c r="E279" s="12">
        <f t="shared" si="62"/>
        <v>0</v>
      </c>
      <c r="F279" s="12">
        <f t="shared" si="63"/>
        <v>0</v>
      </c>
      <c r="G279" s="5">
        <f t="shared" si="58"/>
        <v>1</v>
      </c>
      <c r="H279" s="55">
        <f t="shared" si="64"/>
        <v>0</v>
      </c>
      <c r="J279" s="12">
        <f t="shared" si="65"/>
        <v>0</v>
      </c>
      <c r="K279" s="47">
        <f t="shared" si="59"/>
        <v>6.9320011277083544E-6</v>
      </c>
      <c r="L279" s="12">
        <f t="shared" si="60"/>
        <v>0</v>
      </c>
      <c r="M279" s="12">
        <f t="shared" si="66"/>
        <v>0</v>
      </c>
      <c r="N279" s="5">
        <f t="shared" si="69"/>
        <v>1</v>
      </c>
      <c r="O279" s="5">
        <f t="shared" si="56"/>
        <v>0</v>
      </c>
    </row>
    <row r="280" spans="1:15" x14ac:dyDescent="0.2">
      <c r="A280" s="5">
        <f t="shared" si="67"/>
        <v>98</v>
      </c>
      <c r="B280" s="46">
        <f t="shared" si="68"/>
        <v>0</v>
      </c>
      <c r="C280" s="12">
        <f t="shared" si="61"/>
        <v>0</v>
      </c>
      <c r="D280" s="47">
        <f t="shared" si="57"/>
        <v>6.1290902985927109E-6</v>
      </c>
      <c r="E280" s="12">
        <f t="shared" si="62"/>
        <v>0</v>
      </c>
      <c r="F280" s="12">
        <f t="shared" si="63"/>
        <v>0</v>
      </c>
      <c r="G280" s="5">
        <f t="shared" si="58"/>
        <v>1</v>
      </c>
      <c r="H280" s="55">
        <f t="shared" si="64"/>
        <v>0</v>
      </c>
      <c r="J280" s="12">
        <f t="shared" si="65"/>
        <v>0</v>
      </c>
      <c r="K280" s="47">
        <f t="shared" si="59"/>
        <v>6.1290902985927109E-6</v>
      </c>
      <c r="L280" s="12">
        <f t="shared" si="60"/>
        <v>0</v>
      </c>
      <c r="M280" s="12">
        <f t="shared" si="66"/>
        <v>0</v>
      </c>
      <c r="N280" s="5">
        <f t="shared" si="69"/>
        <v>1</v>
      </c>
      <c r="O280" s="5">
        <f t="shared" si="56"/>
        <v>0</v>
      </c>
    </row>
    <row r="281" spans="1:15" x14ac:dyDescent="0.2">
      <c r="A281" s="5">
        <f t="shared" si="67"/>
        <v>99</v>
      </c>
      <c r="B281" s="46">
        <f t="shared" si="68"/>
        <v>0</v>
      </c>
      <c r="C281" s="12">
        <f t="shared" si="61"/>
        <v>0</v>
      </c>
      <c r="D281" s="47">
        <f t="shared" si="57"/>
        <v>5.4191779828405952E-6</v>
      </c>
      <c r="E281" s="12">
        <f t="shared" si="62"/>
        <v>0</v>
      </c>
      <c r="F281" s="12">
        <f t="shared" si="63"/>
        <v>0</v>
      </c>
      <c r="G281" s="5">
        <f t="shared" si="58"/>
        <v>1</v>
      </c>
      <c r="H281" s="55">
        <f t="shared" si="64"/>
        <v>0</v>
      </c>
      <c r="J281" s="12">
        <f t="shared" si="65"/>
        <v>0</v>
      </c>
      <c r="K281" s="47">
        <f t="shared" si="59"/>
        <v>5.4191779828405952E-6</v>
      </c>
      <c r="L281" s="12">
        <f t="shared" si="60"/>
        <v>0</v>
      </c>
      <c r="M281" s="12">
        <f t="shared" si="66"/>
        <v>0</v>
      </c>
      <c r="N281" s="5">
        <f t="shared" si="69"/>
        <v>1</v>
      </c>
      <c r="O281" s="5">
        <f t="shared" ref="O281:O332" si="70">IF(N281=1,IF(N280=0,M281,0),0)</f>
        <v>0</v>
      </c>
    </row>
    <row r="282" spans="1:15" x14ac:dyDescent="0.2">
      <c r="A282" s="5">
        <f t="shared" si="67"/>
        <v>100</v>
      </c>
      <c r="B282" s="46">
        <f t="shared" si="68"/>
        <v>0</v>
      </c>
      <c r="C282" s="12">
        <f t="shared" si="61"/>
        <v>0</v>
      </c>
      <c r="D282" s="47">
        <f t="shared" si="57"/>
        <v>4.7914924693550799E-6</v>
      </c>
      <c r="E282" s="12">
        <f t="shared" si="62"/>
        <v>0</v>
      </c>
      <c r="F282" s="12">
        <f t="shared" si="63"/>
        <v>0</v>
      </c>
      <c r="G282" s="5">
        <f t="shared" si="58"/>
        <v>1</v>
      </c>
      <c r="H282" s="55">
        <f t="shared" si="64"/>
        <v>0</v>
      </c>
      <c r="J282" s="12">
        <f t="shared" si="65"/>
        <v>0</v>
      </c>
      <c r="K282" s="47">
        <f t="shared" si="59"/>
        <v>4.7914924693550799E-6</v>
      </c>
      <c r="L282" s="12">
        <f t="shared" si="60"/>
        <v>0</v>
      </c>
      <c r="M282" s="12">
        <f t="shared" si="66"/>
        <v>0</v>
      </c>
      <c r="N282" s="5">
        <f t="shared" si="69"/>
        <v>1</v>
      </c>
      <c r="O282" s="5">
        <f t="shared" si="70"/>
        <v>0</v>
      </c>
    </row>
    <row r="283" spans="1:15" x14ac:dyDescent="0.2">
      <c r="A283" s="5">
        <f t="shared" si="67"/>
        <v>101</v>
      </c>
      <c r="B283" s="46">
        <f t="shared" si="68"/>
        <v>0</v>
      </c>
      <c r="C283" s="12">
        <f t="shared" si="61"/>
        <v>0</v>
      </c>
      <c r="D283" s="47">
        <f t="shared" si="57"/>
        <v>4.236509698810859E-6</v>
      </c>
      <c r="E283" s="12">
        <f t="shared" si="62"/>
        <v>0</v>
      </c>
      <c r="F283" s="12">
        <f t="shared" si="63"/>
        <v>0</v>
      </c>
      <c r="G283" s="5">
        <f t="shared" si="58"/>
        <v>1</v>
      </c>
      <c r="H283" s="55">
        <f t="shared" si="64"/>
        <v>0</v>
      </c>
      <c r="J283" s="12">
        <f t="shared" si="65"/>
        <v>0</v>
      </c>
      <c r="K283" s="47">
        <f t="shared" si="59"/>
        <v>4.236509698810859E-6</v>
      </c>
      <c r="L283" s="12">
        <f t="shared" si="60"/>
        <v>0</v>
      </c>
      <c r="M283" s="12">
        <f t="shared" si="66"/>
        <v>0</v>
      </c>
      <c r="N283" s="5">
        <f t="shared" si="69"/>
        <v>1</v>
      </c>
      <c r="O283" s="5">
        <f t="shared" si="70"/>
        <v>0</v>
      </c>
    </row>
    <row r="284" spans="1:15" x14ac:dyDescent="0.2">
      <c r="A284" s="5">
        <f t="shared" si="67"/>
        <v>102</v>
      </c>
      <c r="B284" s="46">
        <f t="shared" si="68"/>
        <v>0</v>
      </c>
      <c r="C284" s="12">
        <f t="shared" si="61"/>
        <v>0</v>
      </c>
      <c r="D284" s="47">
        <f t="shared" si="57"/>
        <v>3.7458087522642435E-6</v>
      </c>
      <c r="E284" s="12">
        <f t="shared" si="62"/>
        <v>0</v>
      </c>
      <c r="F284" s="12">
        <f t="shared" si="63"/>
        <v>0</v>
      </c>
      <c r="G284" s="5">
        <f t="shared" si="58"/>
        <v>1</v>
      </c>
      <c r="H284" s="55">
        <f t="shared" si="64"/>
        <v>0</v>
      </c>
      <c r="J284" s="12">
        <f t="shared" si="65"/>
        <v>0</v>
      </c>
      <c r="K284" s="47">
        <f t="shared" si="59"/>
        <v>3.7458087522642435E-6</v>
      </c>
      <c r="L284" s="12">
        <f t="shared" si="60"/>
        <v>0</v>
      </c>
      <c r="M284" s="12">
        <f t="shared" si="66"/>
        <v>0</v>
      </c>
      <c r="N284" s="5">
        <f t="shared" si="69"/>
        <v>1</v>
      </c>
      <c r="O284" s="5">
        <f t="shared" si="70"/>
        <v>0</v>
      </c>
    </row>
    <row r="285" spans="1:15" x14ac:dyDescent="0.2">
      <c r="A285" s="5">
        <f t="shared" si="67"/>
        <v>103</v>
      </c>
      <c r="B285" s="46">
        <f t="shared" si="68"/>
        <v>0</v>
      </c>
      <c r="C285" s="12">
        <f t="shared" si="61"/>
        <v>0</v>
      </c>
      <c r="D285" s="47">
        <f t="shared" si="57"/>
        <v>3.3119440780408884E-6</v>
      </c>
      <c r="E285" s="12">
        <f t="shared" si="62"/>
        <v>0</v>
      </c>
      <c r="F285" s="12">
        <f t="shared" si="63"/>
        <v>0</v>
      </c>
      <c r="G285" s="5">
        <f t="shared" si="58"/>
        <v>1</v>
      </c>
      <c r="H285" s="55">
        <f t="shared" si="64"/>
        <v>0</v>
      </c>
      <c r="J285" s="12">
        <f t="shared" si="65"/>
        <v>0</v>
      </c>
      <c r="K285" s="47">
        <f t="shared" si="59"/>
        <v>3.3119440780408884E-6</v>
      </c>
      <c r="L285" s="12">
        <f t="shared" si="60"/>
        <v>0</v>
      </c>
      <c r="M285" s="12">
        <f t="shared" si="66"/>
        <v>0</v>
      </c>
      <c r="N285" s="5">
        <f t="shared" si="69"/>
        <v>1</v>
      </c>
      <c r="O285" s="5">
        <f t="shared" si="70"/>
        <v>0</v>
      </c>
    </row>
    <row r="286" spans="1:15" x14ac:dyDescent="0.2">
      <c r="A286" s="5">
        <f t="shared" si="67"/>
        <v>104</v>
      </c>
      <c r="B286" s="46">
        <f t="shared" si="68"/>
        <v>0</v>
      </c>
      <c r="C286" s="12">
        <f t="shared" si="61"/>
        <v>0</v>
      </c>
      <c r="D286" s="47">
        <f t="shared" si="57"/>
        <v>2.9283325181617058E-6</v>
      </c>
      <c r="E286" s="12">
        <f t="shared" si="62"/>
        <v>0</v>
      </c>
      <c r="F286" s="12">
        <f t="shared" si="63"/>
        <v>0</v>
      </c>
      <c r="G286" s="5">
        <f t="shared" si="58"/>
        <v>1</v>
      </c>
      <c r="H286" s="55">
        <f t="shared" si="64"/>
        <v>0</v>
      </c>
      <c r="J286" s="12">
        <f t="shared" si="65"/>
        <v>0</v>
      </c>
      <c r="K286" s="47">
        <f t="shared" si="59"/>
        <v>2.9283325181617058E-6</v>
      </c>
      <c r="L286" s="12">
        <f t="shared" si="60"/>
        <v>0</v>
      </c>
      <c r="M286" s="12">
        <f t="shared" si="66"/>
        <v>0</v>
      </c>
      <c r="N286" s="5">
        <f t="shared" si="69"/>
        <v>1</v>
      </c>
      <c r="O286" s="5">
        <f t="shared" si="70"/>
        <v>0</v>
      </c>
    </row>
    <row r="287" spans="1:15" x14ac:dyDescent="0.2">
      <c r="A287" s="5">
        <f t="shared" si="67"/>
        <v>105</v>
      </c>
      <c r="B287" s="46">
        <f t="shared" si="68"/>
        <v>0</v>
      </c>
      <c r="C287" s="12">
        <f t="shared" si="61"/>
        <v>0</v>
      </c>
      <c r="D287" s="47">
        <f t="shared" si="57"/>
        <v>2.5891534201252886E-6</v>
      </c>
      <c r="E287" s="12">
        <f t="shared" si="62"/>
        <v>0</v>
      </c>
      <c r="F287" s="12">
        <f t="shared" si="63"/>
        <v>0</v>
      </c>
      <c r="G287" s="5">
        <f t="shared" si="58"/>
        <v>1</v>
      </c>
      <c r="H287" s="55">
        <f t="shared" si="64"/>
        <v>0</v>
      </c>
      <c r="J287" s="12">
        <f t="shared" si="65"/>
        <v>0</v>
      </c>
      <c r="K287" s="47">
        <f t="shared" si="59"/>
        <v>2.5891534201252886E-6</v>
      </c>
      <c r="L287" s="12">
        <f t="shared" si="60"/>
        <v>0</v>
      </c>
      <c r="M287" s="12">
        <f t="shared" si="66"/>
        <v>0</v>
      </c>
      <c r="N287" s="5">
        <f t="shared" si="69"/>
        <v>1</v>
      </c>
      <c r="O287" s="5">
        <f t="shared" si="70"/>
        <v>0</v>
      </c>
    </row>
    <row r="288" spans="1:15" x14ac:dyDescent="0.2">
      <c r="A288" s="5">
        <f t="shared" si="67"/>
        <v>106</v>
      </c>
      <c r="B288" s="46">
        <f t="shared" si="68"/>
        <v>0</v>
      </c>
      <c r="C288" s="12">
        <f t="shared" si="61"/>
        <v>0</v>
      </c>
      <c r="D288" s="47">
        <f t="shared" si="57"/>
        <v>2.2892603184131646E-6</v>
      </c>
      <c r="E288" s="12">
        <f t="shared" si="62"/>
        <v>0</v>
      </c>
      <c r="F288" s="12">
        <f t="shared" si="63"/>
        <v>0</v>
      </c>
      <c r="G288" s="5">
        <f t="shared" si="58"/>
        <v>1</v>
      </c>
      <c r="H288" s="55">
        <f t="shared" si="64"/>
        <v>0</v>
      </c>
      <c r="J288" s="12">
        <f t="shared" si="65"/>
        <v>0</v>
      </c>
      <c r="K288" s="47">
        <f t="shared" si="59"/>
        <v>2.2892603184131646E-6</v>
      </c>
      <c r="L288" s="12">
        <f t="shared" si="60"/>
        <v>0</v>
      </c>
      <c r="M288" s="12">
        <f t="shared" si="66"/>
        <v>0</v>
      </c>
      <c r="N288" s="5">
        <f t="shared" si="69"/>
        <v>1</v>
      </c>
      <c r="O288" s="5">
        <f t="shared" si="70"/>
        <v>0</v>
      </c>
    </row>
    <row r="289" spans="1:15" x14ac:dyDescent="0.2">
      <c r="A289" s="5">
        <f t="shared" si="67"/>
        <v>107</v>
      </c>
      <c r="B289" s="46">
        <f t="shared" si="68"/>
        <v>0</v>
      </c>
      <c r="C289" s="12">
        <f t="shared" si="61"/>
        <v>0</v>
      </c>
      <c r="D289" s="47">
        <f t="shared" si="57"/>
        <v>2.0241028456349819E-6</v>
      </c>
      <c r="E289" s="12">
        <f t="shared" si="62"/>
        <v>0</v>
      </c>
      <c r="F289" s="12">
        <f t="shared" si="63"/>
        <v>0</v>
      </c>
      <c r="G289" s="5">
        <f t="shared" si="58"/>
        <v>1</v>
      </c>
      <c r="H289" s="55">
        <f t="shared" si="64"/>
        <v>0</v>
      </c>
      <c r="J289" s="12">
        <f t="shared" si="65"/>
        <v>0</v>
      </c>
      <c r="K289" s="47">
        <f t="shared" si="59"/>
        <v>2.0241028456349819E-6</v>
      </c>
      <c r="L289" s="12">
        <f t="shared" si="60"/>
        <v>0</v>
      </c>
      <c r="M289" s="12">
        <f t="shared" si="66"/>
        <v>0</v>
      </c>
      <c r="N289" s="5">
        <f t="shared" si="69"/>
        <v>1</v>
      </c>
      <c r="O289" s="5">
        <f t="shared" si="70"/>
        <v>0</v>
      </c>
    </row>
    <row r="290" spans="1:15" x14ac:dyDescent="0.2">
      <c r="A290" s="5">
        <f t="shared" si="67"/>
        <v>108</v>
      </c>
      <c r="B290" s="46">
        <f t="shared" si="68"/>
        <v>0</v>
      </c>
      <c r="C290" s="12">
        <f t="shared" si="61"/>
        <v>0</v>
      </c>
      <c r="D290" s="47">
        <f t="shared" si="57"/>
        <v>1.7896576884482605E-6</v>
      </c>
      <c r="E290" s="12">
        <f t="shared" si="62"/>
        <v>0</v>
      </c>
      <c r="F290" s="12">
        <f t="shared" si="63"/>
        <v>0</v>
      </c>
      <c r="G290" s="5">
        <f t="shared" si="58"/>
        <v>1</v>
      </c>
      <c r="H290" s="55">
        <f t="shared" si="64"/>
        <v>0</v>
      </c>
      <c r="J290" s="12">
        <f t="shared" si="65"/>
        <v>0</v>
      </c>
      <c r="K290" s="47">
        <f t="shared" si="59"/>
        <v>1.7896576884482605E-6</v>
      </c>
      <c r="L290" s="12">
        <f t="shared" si="60"/>
        <v>0</v>
      </c>
      <c r="M290" s="12">
        <f t="shared" si="66"/>
        <v>0</v>
      </c>
      <c r="N290" s="5">
        <f t="shared" si="69"/>
        <v>1</v>
      </c>
      <c r="O290" s="5">
        <f t="shared" si="70"/>
        <v>0</v>
      </c>
    </row>
    <row r="291" spans="1:15" x14ac:dyDescent="0.2">
      <c r="A291" s="5">
        <f t="shared" si="67"/>
        <v>109</v>
      </c>
      <c r="B291" s="46">
        <f t="shared" si="68"/>
        <v>0</v>
      </c>
      <c r="C291" s="12">
        <f t="shared" si="61"/>
        <v>0</v>
      </c>
      <c r="D291" s="47">
        <f t="shared" si="57"/>
        <v>1.5823675406262255E-6</v>
      </c>
      <c r="E291" s="12">
        <f t="shared" si="62"/>
        <v>0</v>
      </c>
      <c r="F291" s="12">
        <f t="shared" si="63"/>
        <v>0</v>
      </c>
      <c r="G291" s="5">
        <f t="shared" si="58"/>
        <v>1</v>
      </c>
      <c r="H291" s="55">
        <f t="shared" si="64"/>
        <v>0</v>
      </c>
      <c r="J291" s="12">
        <f t="shared" si="65"/>
        <v>0</v>
      </c>
      <c r="K291" s="47">
        <f t="shared" si="59"/>
        <v>1.5823675406262255E-6</v>
      </c>
      <c r="L291" s="12">
        <f t="shared" si="60"/>
        <v>0</v>
      </c>
      <c r="M291" s="12">
        <f t="shared" si="66"/>
        <v>0</v>
      </c>
      <c r="N291" s="5">
        <f t="shared" si="69"/>
        <v>1</v>
      </c>
      <c r="O291" s="5">
        <f t="shared" si="70"/>
        <v>0</v>
      </c>
    </row>
    <row r="292" spans="1:15" x14ac:dyDescent="0.2">
      <c r="A292" s="5">
        <f t="shared" si="67"/>
        <v>110</v>
      </c>
      <c r="B292" s="46">
        <f t="shared" si="68"/>
        <v>0</v>
      </c>
      <c r="C292" s="12">
        <f t="shared" si="61"/>
        <v>0</v>
      </c>
      <c r="D292" s="47">
        <f t="shared" si="57"/>
        <v>1.3990871269904737E-6</v>
      </c>
      <c r="E292" s="12">
        <f t="shared" si="62"/>
        <v>0</v>
      </c>
      <c r="F292" s="12">
        <f t="shared" si="63"/>
        <v>0</v>
      </c>
      <c r="G292" s="5">
        <f t="shared" si="58"/>
        <v>1</v>
      </c>
      <c r="H292" s="55">
        <f t="shared" si="64"/>
        <v>0</v>
      </c>
      <c r="J292" s="12">
        <f t="shared" si="65"/>
        <v>0</v>
      </c>
      <c r="K292" s="47">
        <f t="shared" si="59"/>
        <v>1.3990871269904737E-6</v>
      </c>
      <c r="L292" s="12">
        <f t="shared" si="60"/>
        <v>0</v>
      </c>
      <c r="M292" s="12">
        <f t="shared" si="66"/>
        <v>0</v>
      </c>
      <c r="N292" s="5">
        <f t="shared" si="69"/>
        <v>1</v>
      </c>
      <c r="O292" s="5">
        <f t="shared" si="70"/>
        <v>0</v>
      </c>
    </row>
    <row r="293" spans="1:15" x14ac:dyDescent="0.2">
      <c r="A293" s="5">
        <f t="shared" si="67"/>
        <v>111</v>
      </c>
      <c r="B293" s="46">
        <f t="shared" si="68"/>
        <v>0</v>
      </c>
      <c r="C293" s="12">
        <f t="shared" si="61"/>
        <v>0</v>
      </c>
      <c r="D293" s="47">
        <f t="shared" si="57"/>
        <v>1.2370354792135048E-6</v>
      </c>
      <c r="E293" s="12">
        <f t="shared" si="62"/>
        <v>0</v>
      </c>
      <c r="F293" s="12">
        <f t="shared" si="63"/>
        <v>0</v>
      </c>
      <c r="G293" s="5">
        <f t="shared" si="58"/>
        <v>1</v>
      </c>
      <c r="H293" s="55">
        <f t="shared" si="64"/>
        <v>0</v>
      </c>
      <c r="J293" s="12">
        <f t="shared" si="65"/>
        <v>0</v>
      </c>
      <c r="K293" s="47">
        <f t="shared" si="59"/>
        <v>1.2370354792135048E-6</v>
      </c>
      <c r="L293" s="12">
        <f t="shared" si="60"/>
        <v>0</v>
      </c>
      <c r="M293" s="12">
        <f t="shared" si="66"/>
        <v>0</v>
      </c>
      <c r="N293" s="5">
        <f t="shared" si="69"/>
        <v>1</v>
      </c>
      <c r="O293" s="5">
        <f t="shared" si="70"/>
        <v>0</v>
      </c>
    </row>
    <row r="294" spans="1:15" x14ac:dyDescent="0.2">
      <c r="A294" s="5">
        <f t="shared" si="67"/>
        <v>112</v>
      </c>
      <c r="B294" s="46">
        <f t="shared" si="68"/>
        <v>0</v>
      </c>
      <c r="C294" s="12">
        <f t="shared" si="61"/>
        <v>0</v>
      </c>
      <c r="D294" s="47">
        <f t="shared" si="57"/>
        <v>1.0937537393576525E-6</v>
      </c>
      <c r="E294" s="12">
        <f t="shared" si="62"/>
        <v>0</v>
      </c>
      <c r="F294" s="12">
        <f t="shared" si="63"/>
        <v>0</v>
      </c>
      <c r="G294" s="5">
        <f t="shared" si="58"/>
        <v>1</v>
      </c>
      <c r="H294" s="55">
        <f t="shared" si="64"/>
        <v>0</v>
      </c>
      <c r="J294" s="12">
        <f t="shared" si="65"/>
        <v>0</v>
      </c>
      <c r="K294" s="47">
        <f t="shared" si="59"/>
        <v>1.0937537393576525E-6</v>
      </c>
      <c r="L294" s="12">
        <f t="shared" si="60"/>
        <v>0</v>
      </c>
      <c r="M294" s="12">
        <f t="shared" si="66"/>
        <v>0</v>
      </c>
      <c r="N294" s="5">
        <f t="shared" si="69"/>
        <v>1</v>
      </c>
      <c r="O294" s="5">
        <f t="shared" si="70"/>
        <v>0</v>
      </c>
    </row>
    <row r="295" spans="1:15" x14ac:dyDescent="0.2">
      <c r="A295" s="5">
        <f t="shared" si="67"/>
        <v>113</v>
      </c>
      <c r="B295" s="46">
        <f t="shared" si="68"/>
        <v>0</v>
      </c>
      <c r="C295" s="12">
        <f t="shared" si="61"/>
        <v>0</v>
      </c>
      <c r="D295" s="47">
        <f t="shared" si="57"/>
        <v>9.6706785089093813E-7</v>
      </c>
      <c r="E295" s="12">
        <f t="shared" si="62"/>
        <v>0</v>
      </c>
      <c r="F295" s="12">
        <f t="shared" si="63"/>
        <v>0</v>
      </c>
      <c r="G295" s="5">
        <f t="shared" si="58"/>
        <v>1</v>
      </c>
      <c r="H295" s="55">
        <f t="shared" si="64"/>
        <v>0</v>
      </c>
      <c r="J295" s="12">
        <f t="shared" si="65"/>
        <v>0</v>
      </c>
      <c r="K295" s="47">
        <f t="shared" si="59"/>
        <v>9.6706785089093813E-7</v>
      </c>
      <c r="L295" s="12">
        <f t="shared" si="60"/>
        <v>0</v>
      </c>
      <c r="M295" s="12">
        <f t="shared" si="66"/>
        <v>0</v>
      </c>
      <c r="N295" s="5">
        <f t="shared" si="69"/>
        <v>1</v>
      </c>
      <c r="O295" s="5">
        <f t="shared" si="70"/>
        <v>0</v>
      </c>
    </row>
    <row r="296" spans="1:15" x14ac:dyDescent="0.2">
      <c r="A296" s="5">
        <f t="shared" si="67"/>
        <v>114</v>
      </c>
      <c r="B296" s="46">
        <f t="shared" si="68"/>
        <v>0</v>
      </c>
      <c r="C296" s="12">
        <f t="shared" si="61"/>
        <v>0</v>
      </c>
      <c r="D296" s="47">
        <f t="shared" si="57"/>
        <v>8.55055571079521E-7</v>
      </c>
      <c r="E296" s="12">
        <f t="shared" si="62"/>
        <v>0</v>
      </c>
      <c r="F296" s="12">
        <f t="shared" si="63"/>
        <v>0</v>
      </c>
      <c r="G296" s="5">
        <f t="shared" si="58"/>
        <v>1</v>
      </c>
      <c r="H296" s="55">
        <f t="shared" si="64"/>
        <v>0</v>
      </c>
      <c r="J296" s="12">
        <f t="shared" si="65"/>
        <v>0</v>
      </c>
      <c r="K296" s="47">
        <f t="shared" si="59"/>
        <v>8.55055571079521E-7</v>
      </c>
      <c r="L296" s="12">
        <f t="shared" si="60"/>
        <v>0</v>
      </c>
      <c r="M296" s="12">
        <f t="shared" si="66"/>
        <v>0</v>
      </c>
      <c r="N296" s="5">
        <f t="shared" si="69"/>
        <v>1</v>
      </c>
      <c r="O296" s="5">
        <f t="shared" si="70"/>
        <v>0</v>
      </c>
    </row>
    <row r="297" spans="1:15" x14ac:dyDescent="0.2">
      <c r="A297" s="5">
        <f t="shared" si="67"/>
        <v>115</v>
      </c>
      <c r="B297" s="46">
        <f t="shared" si="68"/>
        <v>0</v>
      </c>
      <c r="C297" s="12">
        <f t="shared" si="61"/>
        <v>0</v>
      </c>
      <c r="D297" s="47">
        <f t="shared" si="57"/>
        <v>7.56017304225925E-7</v>
      </c>
      <c r="E297" s="12">
        <f t="shared" si="62"/>
        <v>0</v>
      </c>
      <c r="F297" s="12">
        <f t="shared" si="63"/>
        <v>0</v>
      </c>
      <c r="G297" s="5">
        <f t="shared" si="58"/>
        <v>1</v>
      </c>
      <c r="H297" s="55">
        <f t="shared" si="64"/>
        <v>0</v>
      </c>
      <c r="J297" s="12">
        <f t="shared" si="65"/>
        <v>0</v>
      </c>
      <c r="K297" s="47">
        <f t="shared" si="59"/>
        <v>7.56017304225925E-7</v>
      </c>
      <c r="L297" s="12">
        <f t="shared" si="60"/>
        <v>0</v>
      </c>
      <c r="M297" s="12">
        <f t="shared" si="66"/>
        <v>0</v>
      </c>
      <c r="N297" s="5">
        <f t="shared" si="69"/>
        <v>1</v>
      </c>
      <c r="O297" s="5">
        <f t="shared" si="70"/>
        <v>0</v>
      </c>
    </row>
    <row r="298" spans="1:15" x14ac:dyDescent="0.2">
      <c r="A298" s="5">
        <f t="shared" si="67"/>
        <v>116</v>
      </c>
      <c r="B298" s="46">
        <f t="shared" si="68"/>
        <v>0</v>
      </c>
      <c r="C298" s="12">
        <f t="shared" si="61"/>
        <v>0</v>
      </c>
      <c r="D298" s="47">
        <f t="shared" si="57"/>
        <v>6.6845031319710446E-7</v>
      </c>
      <c r="E298" s="12">
        <f t="shared" si="62"/>
        <v>0</v>
      </c>
      <c r="F298" s="12">
        <f t="shared" si="63"/>
        <v>0</v>
      </c>
      <c r="G298" s="5">
        <f t="shared" si="58"/>
        <v>1</v>
      </c>
      <c r="H298" s="55">
        <f t="shared" si="64"/>
        <v>0</v>
      </c>
      <c r="J298" s="12">
        <f t="shared" si="65"/>
        <v>0</v>
      </c>
      <c r="K298" s="47">
        <f t="shared" si="59"/>
        <v>6.6845031319710446E-7</v>
      </c>
      <c r="L298" s="12">
        <f t="shared" si="60"/>
        <v>0</v>
      </c>
      <c r="M298" s="12">
        <f t="shared" si="66"/>
        <v>0</v>
      </c>
      <c r="N298" s="5">
        <f t="shared" si="69"/>
        <v>1</v>
      </c>
      <c r="O298" s="5">
        <f t="shared" si="70"/>
        <v>0</v>
      </c>
    </row>
    <row r="299" spans="1:15" x14ac:dyDescent="0.2">
      <c r="A299" s="5">
        <f t="shared" si="67"/>
        <v>117</v>
      </c>
      <c r="B299" s="46">
        <f t="shared" si="68"/>
        <v>0</v>
      </c>
      <c r="C299" s="12">
        <f t="shared" si="61"/>
        <v>0</v>
      </c>
      <c r="D299" s="47">
        <f t="shared" si="57"/>
        <v>5.9102591794615796E-7</v>
      </c>
      <c r="E299" s="12">
        <f t="shared" si="62"/>
        <v>0</v>
      </c>
      <c r="F299" s="12">
        <f t="shared" si="63"/>
        <v>0</v>
      </c>
      <c r="G299" s="5">
        <f t="shared" si="58"/>
        <v>1</v>
      </c>
      <c r="H299" s="55">
        <f t="shared" si="64"/>
        <v>0</v>
      </c>
      <c r="J299" s="12">
        <f t="shared" si="65"/>
        <v>0</v>
      </c>
      <c r="K299" s="47">
        <f t="shared" si="59"/>
        <v>5.9102591794615796E-7</v>
      </c>
      <c r="L299" s="12">
        <f t="shared" si="60"/>
        <v>0</v>
      </c>
      <c r="M299" s="12">
        <f t="shared" si="66"/>
        <v>0</v>
      </c>
      <c r="N299" s="5">
        <f t="shared" si="69"/>
        <v>1</v>
      </c>
      <c r="O299" s="5">
        <f t="shared" si="70"/>
        <v>0</v>
      </c>
    </row>
    <row r="300" spans="1:15" x14ac:dyDescent="0.2">
      <c r="A300" s="5">
        <f t="shared" si="67"/>
        <v>118</v>
      </c>
      <c r="B300" s="46">
        <f t="shared" si="68"/>
        <v>0</v>
      </c>
      <c r="C300" s="12">
        <f t="shared" si="61"/>
        <v>0</v>
      </c>
      <c r="D300" s="47">
        <f t="shared" si="57"/>
        <v>5.2256933505407429E-7</v>
      </c>
      <c r="E300" s="12">
        <f t="shared" si="62"/>
        <v>0</v>
      </c>
      <c r="F300" s="12">
        <f t="shared" si="63"/>
        <v>0</v>
      </c>
      <c r="G300" s="5">
        <f t="shared" si="58"/>
        <v>1</v>
      </c>
      <c r="H300" s="55">
        <f t="shared" si="64"/>
        <v>0</v>
      </c>
      <c r="J300" s="12">
        <f t="shared" si="65"/>
        <v>0</v>
      </c>
      <c r="K300" s="47">
        <f t="shared" si="59"/>
        <v>5.2256933505407429E-7</v>
      </c>
      <c r="L300" s="12">
        <f t="shared" si="60"/>
        <v>0</v>
      </c>
      <c r="M300" s="12">
        <f t="shared" si="66"/>
        <v>0</v>
      </c>
      <c r="N300" s="5">
        <f t="shared" si="69"/>
        <v>1</v>
      </c>
      <c r="O300" s="5">
        <f t="shared" si="70"/>
        <v>0</v>
      </c>
    </row>
    <row r="301" spans="1:15" x14ac:dyDescent="0.2">
      <c r="A301" s="5">
        <f t="shared" si="67"/>
        <v>119</v>
      </c>
      <c r="B301" s="46">
        <f t="shared" si="68"/>
        <v>0</v>
      </c>
      <c r="C301" s="12">
        <f t="shared" si="61"/>
        <v>0</v>
      </c>
      <c r="D301" s="47">
        <f t="shared" si="57"/>
        <v>4.6204185239087047E-7</v>
      </c>
      <c r="E301" s="12">
        <f t="shared" si="62"/>
        <v>0</v>
      </c>
      <c r="F301" s="12">
        <f t="shared" si="63"/>
        <v>0</v>
      </c>
      <c r="G301" s="5">
        <f t="shared" si="58"/>
        <v>1</v>
      </c>
      <c r="H301" s="55">
        <f t="shared" si="64"/>
        <v>0</v>
      </c>
      <c r="J301" s="12">
        <f t="shared" si="65"/>
        <v>0</v>
      </c>
      <c r="K301" s="47">
        <f t="shared" si="59"/>
        <v>4.6204185239087047E-7</v>
      </c>
      <c r="L301" s="12">
        <f t="shared" si="60"/>
        <v>0</v>
      </c>
      <c r="M301" s="12">
        <f t="shared" si="66"/>
        <v>0</v>
      </c>
      <c r="N301" s="5">
        <f t="shared" si="69"/>
        <v>1</v>
      </c>
      <c r="O301" s="5">
        <f t="shared" si="70"/>
        <v>0</v>
      </c>
    </row>
    <row r="302" spans="1:15" x14ac:dyDescent="0.2">
      <c r="A302" s="5">
        <f t="shared" si="67"/>
        <v>120</v>
      </c>
      <c r="B302" s="46">
        <f t="shared" si="68"/>
        <v>0</v>
      </c>
      <c r="C302" s="12">
        <f t="shared" si="61"/>
        <v>0</v>
      </c>
      <c r="D302" s="47">
        <f t="shared" si="57"/>
        <v>4.0852506842694121E-7</v>
      </c>
      <c r="E302" s="12">
        <f t="shared" si="62"/>
        <v>0</v>
      </c>
      <c r="F302" s="12">
        <f t="shared" si="63"/>
        <v>0</v>
      </c>
      <c r="G302" s="5">
        <f t="shared" si="58"/>
        <v>1</v>
      </c>
      <c r="H302" s="55">
        <f t="shared" si="64"/>
        <v>0</v>
      </c>
      <c r="J302" s="12">
        <f t="shared" si="65"/>
        <v>0</v>
      </c>
      <c r="K302" s="47">
        <f t="shared" si="59"/>
        <v>4.0852506842694121E-7</v>
      </c>
      <c r="L302" s="12">
        <f t="shared" si="60"/>
        <v>0</v>
      </c>
      <c r="M302" s="12">
        <f t="shared" si="66"/>
        <v>0</v>
      </c>
      <c r="N302" s="5">
        <f t="shared" si="69"/>
        <v>1</v>
      </c>
      <c r="O302" s="5">
        <f t="shared" si="70"/>
        <v>0</v>
      </c>
    </row>
    <row r="303" spans="1:15" x14ac:dyDescent="0.2">
      <c r="A303" s="5">
        <f t="shared" si="67"/>
        <v>121</v>
      </c>
      <c r="B303" s="46">
        <f t="shared" si="68"/>
        <v>0</v>
      </c>
      <c r="C303" s="12">
        <f t="shared" si="61"/>
        <v>0</v>
      </c>
      <c r="D303" s="47">
        <f t="shared" si="57"/>
        <v>3.6120695705299786E-7</v>
      </c>
      <c r="E303" s="12">
        <f t="shared" si="62"/>
        <v>0</v>
      </c>
      <c r="F303" s="12">
        <f t="shared" si="63"/>
        <v>0</v>
      </c>
      <c r="G303" s="5">
        <f t="shared" si="58"/>
        <v>1</v>
      </c>
      <c r="H303" s="55">
        <f t="shared" si="64"/>
        <v>0</v>
      </c>
      <c r="J303" s="12">
        <f t="shared" si="65"/>
        <v>0</v>
      </c>
      <c r="K303" s="47">
        <f t="shared" si="59"/>
        <v>3.6120695705299786E-7</v>
      </c>
      <c r="L303" s="12">
        <f t="shared" si="60"/>
        <v>0</v>
      </c>
      <c r="M303" s="12">
        <f t="shared" si="66"/>
        <v>0</v>
      </c>
      <c r="N303" s="5">
        <f t="shared" si="69"/>
        <v>1</v>
      </c>
      <c r="O303" s="5">
        <f t="shared" si="70"/>
        <v>0</v>
      </c>
    </row>
    <row r="304" spans="1:15" x14ac:dyDescent="0.2">
      <c r="A304" s="5">
        <f t="shared" si="67"/>
        <v>122</v>
      </c>
      <c r="B304" s="46">
        <f t="shared" si="68"/>
        <v>0</v>
      </c>
      <c r="C304" s="12">
        <f t="shared" si="61"/>
        <v>0</v>
      </c>
      <c r="D304" s="47">
        <f t="shared" si="57"/>
        <v>3.1936954646595751E-7</v>
      </c>
      <c r="E304" s="12">
        <f t="shared" si="62"/>
        <v>0</v>
      </c>
      <c r="F304" s="12">
        <f t="shared" si="63"/>
        <v>0</v>
      </c>
      <c r="G304" s="5">
        <f t="shared" si="58"/>
        <v>1</v>
      </c>
      <c r="H304" s="55">
        <f t="shared" si="64"/>
        <v>0</v>
      </c>
      <c r="J304" s="12">
        <f t="shared" si="65"/>
        <v>0</v>
      </c>
      <c r="K304" s="47">
        <f t="shared" si="59"/>
        <v>3.1936954646595751E-7</v>
      </c>
      <c r="L304" s="12">
        <f t="shared" si="60"/>
        <v>0</v>
      </c>
      <c r="M304" s="12">
        <f t="shared" si="66"/>
        <v>0</v>
      </c>
      <c r="N304" s="5">
        <f t="shared" si="69"/>
        <v>1</v>
      </c>
      <c r="O304" s="5">
        <f t="shared" si="70"/>
        <v>0</v>
      </c>
    </row>
    <row r="305" spans="1:15" x14ac:dyDescent="0.2">
      <c r="A305" s="5">
        <f t="shared" si="67"/>
        <v>123</v>
      </c>
      <c r="B305" s="46">
        <f t="shared" si="68"/>
        <v>0</v>
      </c>
      <c r="C305" s="12">
        <f t="shared" si="61"/>
        <v>0</v>
      </c>
      <c r="D305" s="47">
        <f t="shared" si="57"/>
        <v>2.8237802516883961E-7</v>
      </c>
      <c r="E305" s="12">
        <f t="shared" si="62"/>
        <v>0</v>
      </c>
      <c r="F305" s="12">
        <f t="shared" si="63"/>
        <v>0</v>
      </c>
      <c r="G305" s="5">
        <f t="shared" si="58"/>
        <v>1</v>
      </c>
      <c r="H305" s="55">
        <f t="shared" si="64"/>
        <v>0</v>
      </c>
      <c r="J305" s="12">
        <f t="shared" si="65"/>
        <v>0</v>
      </c>
      <c r="K305" s="47">
        <f t="shared" si="59"/>
        <v>2.8237802516883961E-7</v>
      </c>
      <c r="L305" s="12">
        <f t="shared" si="60"/>
        <v>0</v>
      </c>
      <c r="M305" s="12">
        <f t="shared" si="66"/>
        <v>0</v>
      </c>
      <c r="N305" s="5">
        <f t="shared" si="69"/>
        <v>1</v>
      </c>
      <c r="O305" s="5">
        <f t="shared" si="70"/>
        <v>0</v>
      </c>
    </row>
    <row r="306" spans="1:15" x14ac:dyDescent="0.2">
      <c r="A306" s="5">
        <f t="shared" si="67"/>
        <v>124</v>
      </c>
      <c r="B306" s="46">
        <f t="shared" si="68"/>
        <v>0</v>
      </c>
      <c r="C306" s="12">
        <f t="shared" si="61"/>
        <v>0</v>
      </c>
      <c r="D306" s="47">
        <f t="shared" si="57"/>
        <v>2.4967110978677247E-7</v>
      </c>
      <c r="E306" s="12">
        <f t="shared" si="62"/>
        <v>0</v>
      </c>
      <c r="F306" s="12">
        <f t="shared" si="63"/>
        <v>0</v>
      </c>
      <c r="G306" s="5">
        <f t="shared" si="58"/>
        <v>1</v>
      </c>
      <c r="H306" s="55">
        <f t="shared" si="64"/>
        <v>0</v>
      </c>
      <c r="J306" s="12">
        <f t="shared" si="65"/>
        <v>0</v>
      </c>
      <c r="K306" s="47">
        <f t="shared" si="59"/>
        <v>2.4967110978677247E-7</v>
      </c>
      <c r="L306" s="12">
        <f t="shared" si="60"/>
        <v>0</v>
      </c>
      <c r="M306" s="12">
        <f t="shared" si="66"/>
        <v>0</v>
      </c>
      <c r="N306" s="5">
        <f t="shared" si="69"/>
        <v>1</v>
      </c>
      <c r="O306" s="5">
        <f t="shared" si="70"/>
        <v>0</v>
      </c>
    </row>
    <row r="307" spans="1:15" x14ac:dyDescent="0.2">
      <c r="A307" s="5">
        <f t="shared" si="67"/>
        <v>125</v>
      </c>
      <c r="B307" s="46">
        <f t="shared" si="68"/>
        <v>0</v>
      </c>
      <c r="C307" s="12">
        <f t="shared" si="61"/>
        <v>0</v>
      </c>
      <c r="D307" s="47">
        <f t="shared" si="57"/>
        <v>2.2075252854710215E-7</v>
      </c>
      <c r="E307" s="12">
        <f t="shared" si="62"/>
        <v>0</v>
      </c>
      <c r="F307" s="12">
        <f t="shared" si="63"/>
        <v>0</v>
      </c>
      <c r="G307" s="5">
        <f t="shared" si="58"/>
        <v>1</v>
      </c>
      <c r="H307" s="55">
        <f t="shared" si="64"/>
        <v>0</v>
      </c>
      <c r="J307" s="12">
        <f t="shared" si="65"/>
        <v>0</v>
      </c>
      <c r="K307" s="47">
        <f t="shared" si="59"/>
        <v>2.2075252854710215E-7</v>
      </c>
      <c r="L307" s="12">
        <f t="shared" si="60"/>
        <v>0</v>
      </c>
      <c r="M307" s="12">
        <f t="shared" si="66"/>
        <v>0</v>
      </c>
      <c r="N307" s="5">
        <f t="shared" si="69"/>
        <v>1</v>
      </c>
      <c r="O307" s="5">
        <f t="shared" si="70"/>
        <v>0</v>
      </c>
    </row>
    <row r="308" spans="1:15" x14ac:dyDescent="0.2">
      <c r="A308" s="5">
        <f t="shared" si="67"/>
        <v>126</v>
      </c>
      <c r="B308" s="46">
        <f t="shared" si="68"/>
        <v>0</v>
      </c>
      <c r="C308" s="12">
        <f t="shared" si="61"/>
        <v>0</v>
      </c>
      <c r="D308" s="47">
        <f t="shared" si="57"/>
        <v>1.951834911999135E-7</v>
      </c>
      <c r="E308" s="12">
        <f t="shared" si="62"/>
        <v>0</v>
      </c>
      <c r="F308" s="12">
        <f t="shared" si="63"/>
        <v>0</v>
      </c>
      <c r="G308" s="5">
        <f t="shared" si="58"/>
        <v>1</v>
      </c>
      <c r="H308" s="55">
        <f t="shared" si="64"/>
        <v>0</v>
      </c>
      <c r="J308" s="12">
        <f t="shared" si="65"/>
        <v>0</v>
      </c>
      <c r="K308" s="47">
        <f t="shared" si="59"/>
        <v>1.951834911999135E-7</v>
      </c>
      <c r="L308" s="12">
        <f t="shared" si="60"/>
        <v>0</v>
      </c>
      <c r="M308" s="12">
        <f t="shared" si="66"/>
        <v>0</v>
      </c>
      <c r="N308" s="5">
        <f t="shared" si="69"/>
        <v>1</v>
      </c>
      <c r="O308" s="5">
        <f t="shared" si="70"/>
        <v>0</v>
      </c>
    </row>
    <row r="309" spans="1:15" x14ac:dyDescent="0.2">
      <c r="A309" s="5">
        <f t="shared" si="67"/>
        <v>127</v>
      </c>
      <c r="B309" s="46">
        <f t="shared" si="68"/>
        <v>0</v>
      </c>
      <c r="C309" s="12">
        <f t="shared" si="61"/>
        <v>0</v>
      </c>
      <c r="D309" s="47">
        <f t="shared" si="57"/>
        <v>1.7257603112282367E-7</v>
      </c>
      <c r="E309" s="12">
        <f t="shared" si="62"/>
        <v>0</v>
      </c>
      <c r="F309" s="12">
        <f t="shared" si="63"/>
        <v>0</v>
      </c>
      <c r="G309" s="5">
        <f t="shared" si="58"/>
        <v>1</v>
      </c>
      <c r="H309" s="55">
        <f t="shared" si="64"/>
        <v>0</v>
      </c>
      <c r="J309" s="12">
        <f t="shared" si="65"/>
        <v>0</v>
      </c>
      <c r="K309" s="47">
        <f t="shared" si="59"/>
        <v>1.7257603112282367E-7</v>
      </c>
      <c r="L309" s="12">
        <f t="shared" si="60"/>
        <v>0</v>
      </c>
      <c r="M309" s="12">
        <f t="shared" si="66"/>
        <v>0</v>
      </c>
      <c r="N309" s="5">
        <f t="shared" si="69"/>
        <v>1</v>
      </c>
      <c r="O309" s="5">
        <f t="shared" si="70"/>
        <v>0</v>
      </c>
    </row>
    <row r="310" spans="1:15" x14ac:dyDescent="0.2">
      <c r="A310" s="5">
        <f t="shared" si="67"/>
        <v>128</v>
      </c>
      <c r="B310" s="46">
        <f t="shared" si="68"/>
        <v>0</v>
      </c>
      <c r="C310" s="12">
        <f t="shared" si="61"/>
        <v>0</v>
      </c>
      <c r="D310" s="47">
        <f t="shared" si="57"/>
        <v>1.5258711858781936E-7</v>
      </c>
      <c r="E310" s="12">
        <f t="shared" si="62"/>
        <v>0</v>
      </c>
      <c r="F310" s="12">
        <f t="shared" si="63"/>
        <v>0</v>
      </c>
      <c r="G310" s="5">
        <f t="shared" si="58"/>
        <v>1</v>
      </c>
      <c r="H310" s="55">
        <f t="shared" si="64"/>
        <v>0</v>
      </c>
      <c r="J310" s="12">
        <f t="shared" si="65"/>
        <v>0</v>
      </c>
      <c r="K310" s="47">
        <f t="shared" si="59"/>
        <v>1.5258711858781936E-7</v>
      </c>
      <c r="L310" s="12">
        <f t="shared" si="60"/>
        <v>0</v>
      </c>
      <c r="M310" s="12">
        <f t="shared" si="66"/>
        <v>0</v>
      </c>
      <c r="N310" s="5">
        <f t="shared" si="69"/>
        <v>1</v>
      </c>
      <c r="O310" s="5">
        <f t="shared" si="70"/>
        <v>0</v>
      </c>
    </row>
    <row r="311" spans="1:15" x14ac:dyDescent="0.2">
      <c r="A311" s="5">
        <f t="shared" si="67"/>
        <v>129</v>
      </c>
      <c r="B311" s="46">
        <f t="shared" si="68"/>
        <v>0</v>
      </c>
      <c r="C311" s="12">
        <f t="shared" si="61"/>
        <v>0</v>
      </c>
      <c r="D311" s="47">
        <f t="shared" ref="D311:D332" si="71">D155</f>
        <v>1.3491345586898242E-7</v>
      </c>
      <c r="E311" s="12">
        <f t="shared" si="62"/>
        <v>0</v>
      </c>
      <c r="F311" s="12">
        <f t="shared" si="63"/>
        <v>0</v>
      </c>
      <c r="G311" s="5">
        <f t="shared" ref="G311:G332" si="72">IF(E311&lt;1,1,0)</f>
        <v>1</v>
      </c>
      <c r="H311" s="55">
        <f t="shared" si="64"/>
        <v>0</v>
      </c>
      <c r="J311" s="12">
        <f t="shared" si="65"/>
        <v>0</v>
      </c>
      <c r="K311" s="47">
        <f t="shared" ref="K311:K332" si="73">K155</f>
        <v>1.3491345586898242E-7</v>
      </c>
      <c r="L311" s="12">
        <f t="shared" ref="L311:L332" si="74">J311*K311</f>
        <v>0</v>
      </c>
      <c r="M311" s="12">
        <f t="shared" si="66"/>
        <v>0</v>
      </c>
      <c r="N311" s="5">
        <f t="shared" si="69"/>
        <v>1</v>
      </c>
      <c r="O311" s="5">
        <f t="shared" si="70"/>
        <v>0</v>
      </c>
    </row>
    <row r="312" spans="1:15" x14ac:dyDescent="0.2">
      <c r="A312" s="5">
        <f t="shared" si="67"/>
        <v>130</v>
      </c>
      <c r="B312" s="46">
        <f t="shared" si="68"/>
        <v>0</v>
      </c>
      <c r="C312" s="12">
        <f t="shared" ref="C312:C332" si="75">C311*(1-$B312)</f>
        <v>0</v>
      </c>
      <c r="D312" s="47">
        <f t="shared" si="71"/>
        <v>1.1928687521572277E-7</v>
      </c>
      <c r="E312" s="12">
        <f t="shared" ref="E312:E332" si="76">C312*D312</f>
        <v>0</v>
      </c>
      <c r="F312" s="12">
        <f t="shared" ref="F312:F332" si="77">F311+E312</f>
        <v>0</v>
      </c>
      <c r="G312" s="5">
        <f t="shared" si="72"/>
        <v>1</v>
      </c>
      <c r="H312" s="55">
        <f t="shared" ref="H312:H332" si="78">IF(G312=1,IF(G311=0,F312,0),0)</f>
        <v>0</v>
      </c>
      <c r="J312" s="12">
        <f t="shared" ref="J312:J332" si="79">J311*(1-$B312)</f>
        <v>0</v>
      </c>
      <c r="K312" s="47">
        <f t="shared" si="73"/>
        <v>1.1928687521572277E-7</v>
      </c>
      <c r="L312" s="12">
        <f t="shared" si="74"/>
        <v>0</v>
      </c>
      <c r="M312" s="12">
        <f t="shared" ref="M312:M332" si="80">M311+L312</f>
        <v>0</v>
      </c>
      <c r="N312" s="5">
        <f t="shared" si="69"/>
        <v>1</v>
      </c>
      <c r="O312" s="5">
        <f t="shared" si="70"/>
        <v>0</v>
      </c>
    </row>
    <row r="313" spans="1:15" x14ac:dyDescent="0.2">
      <c r="A313" s="5">
        <f t="shared" ref="A313:A332" si="81">A312+1</f>
        <v>131</v>
      </c>
      <c r="B313" s="46">
        <f t="shared" si="68"/>
        <v>0</v>
      </c>
      <c r="C313" s="12">
        <f t="shared" si="75"/>
        <v>0</v>
      </c>
      <c r="D313" s="47">
        <f t="shared" si="71"/>
        <v>1.054702698635924E-7</v>
      </c>
      <c r="E313" s="12">
        <f t="shared" si="76"/>
        <v>0</v>
      </c>
      <c r="F313" s="12">
        <f t="shared" si="77"/>
        <v>0</v>
      </c>
      <c r="G313" s="5">
        <f t="shared" si="72"/>
        <v>1</v>
      </c>
      <c r="H313" s="55">
        <f t="shared" si="78"/>
        <v>0</v>
      </c>
      <c r="J313" s="12">
        <f t="shared" si="79"/>
        <v>0</v>
      </c>
      <c r="K313" s="47">
        <f t="shared" si="73"/>
        <v>1.054702698635924E-7</v>
      </c>
      <c r="L313" s="12">
        <f t="shared" si="74"/>
        <v>0</v>
      </c>
      <c r="M313" s="12">
        <f t="shared" si="80"/>
        <v>0</v>
      </c>
      <c r="N313" s="5">
        <f t="shared" si="69"/>
        <v>1</v>
      </c>
      <c r="O313" s="5">
        <f t="shared" si="70"/>
        <v>0</v>
      </c>
    </row>
    <row r="314" spans="1:15" x14ac:dyDescent="0.2">
      <c r="A314" s="5">
        <f t="shared" si="81"/>
        <v>132</v>
      </c>
      <c r="B314" s="46">
        <f t="shared" ref="B314:B332" si="82">IF(($A314+$B$22)=2,$B$17,IF(($A314+$B$22)=3,$B$18,$B$19))</f>
        <v>0</v>
      </c>
      <c r="C314" s="12">
        <f t="shared" si="75"/>
        <v>0</v>
      </c>
      <c r="D314" s="47">
        <f t="shared" si="71"/>
        <v>9.3253996342698712E-8</v>
      </c>
      <c r="E314" s="12">
        <f t="shared" si="76"/>
        <v>0</v>
      </c>
      <c r="F314" s="12">
        <f t="shared" si="77"/>
        <v>0</v>
      </c>
      <c r="G314" s="5">
        <f t="shared" si="72"/>
        <v>1</v>
      </c>
      <c r="H314" s="55">
        <f t="shared" si="78"/>
        <v>0</v>
      </c>
      <c r="J314" s="12">
        <f t="shared" si="79"/>
        <v>0</v>
      </c>
      <c r="K314" s="47">
        <f t="shared" si="73"/>
        <v>9.3253996342698712E-8</v>
      </c>
      <c r="L314" s="12">
        <f t="shared" si="74"/>
        <v>0</v>
      </c>
      <c r="M314" s="12">
        <f t="shared" si="80"/>
        <v>0</v>
      </c>
      <c r="N314" s="5">
        <f t="shared" si="69"/>
        <v>1</v>
      </c>
      <c r="O314" s="5">
        <f t="shared" si="70"/>
        <v>0</v>
      </c>
    </row>
    <row r="315" spans="1:15" x14ac:dyDescent="0.2">
      <c r="A315" s="5">
        <f t="shared" si="81"/>
        <v>133</v>
      </c>
      <c r="B315" s="46">
        <f t="shared" si="82"/>
        <v>0</v>
      </c>
      <c r="C315" s="12">
        <f t="shared" si="75"/>
        <v>0</v>
      </c>
      <c r="D315" s="47">
        <f t="shared" si="71"/>
        <v>8.2452693494870531E-8</v>
      </c>
      <c r="E315" s="12">
        <f t="shared" si="76"/>
        <v>0</v>
      </c>
      <c r="F315" s="12">
        <f t="shared" si="77"/>
        <v>0</v>
      </c>
      <c r="G315" s="5">
        <f t="shared" si="72"/>
        <v>1</v>
      </c>
      <c r="H315" s="55">
        <f t="shared" si="78"/>
        <v>0</v>
      </c>
      <c r="J315" s="12">
        <f t="shared" si="79"/>
        <v>0</v>
      </c>
      <c r="K315" s="47">
        <f t="shared" si="73"/>
        <v>8.2452693494870531E-8</v>
      </c>
      <c r="L315" s="12">
        <f t="shared" si="74"/>
        <v>0</v>
      </c>
      <c r="M315" s="12">
        <f t="shared" si="80"/>
        <v>0</v>
      </c>
      <c r="N315" s="5">
        <f t="shared" si="69"/>
        <v>1</v>
      </c>
      <c r="O315" s="5">
        <f t="shared" si="70"/>
        <v>0</v>
      </c>
    </row>
    <row r="316" spans="1:15" x14ac:dyDescent="0.2">
      <c r="A316" s="5">
        <f t="shared" si="81"/>
        <v>134</v>
      </c>
      <c r="B316" s="46">
        <f t="shared" si="82"/>
        <v>0</v>
      </c>
      <c r="C316" s="12">
        <f t="shared" si="75"/>
        <v>0</v>
      </c>
      <c r="D316" s="47">
        <f t="shared" si="71"/>
        <v>7.2902469933572669E-8</v>
      </c>
      <c r="E316" s="12">
        <f t="shared" si="76"/>
        <v>0</v>
      </c>
      <c r="F316" s="12">
        <f t="shared" si="77"/>
        <v>0</v>
      </c>
      <c r="G316" s="5">
        <f t="shared" si="72"/>
        <v>1</v>
      </c>
      <c r="H316" s="55">
        <f t="shared" si="78"/>
        <v>0</v>
      </c>
      <c r="J316" s="12">
        <f t="shared" si="79"/>
        <v>0</v>
      </c>
      <c r="K316" s="47">
        <f t="shared" si="73"/>
        <v>7.2902469933572669E-8</v>
      </c>
      <c r="L316" s="12">
        <f t="shared" si="74"/>
        <v>0</v>
      </c>
      <c r="M316" s="12">
        <f t="shared" si="80"/>
        <v>0</v>
      </c>
      <c r="N316" s="5">
        <f t="shared" ref="N316:N332" si="83">IF(L316&lt;1,1,0)</f>
        <v>1</v>
      </c>
      <c r="O316" s="5">
        <f t="shared" si="70"/>
        <v>0</v>
      </c>
    </row>
    <row r="317" spans="1:15" x14ac:dyDescent="0.2">
      <c r="A317" s="5">
        <f t="shared" si="81"/>
        <v>135</v>
      </c>
      <c r="B317" s="46">
        <f t="shared" si="82"/>
        <v>0</v>
      </c>
      <c r="C317" s="12">
        <f t="shared" si="75"/>
        <v>0</v>
      </c>
      <c r="D317" s="47">
        <f t="shared" si="71"/>
        <v>6.4458417271063273E-8</v>
      </c>
      <c r="E317" s="12">
        <f t="shared" si="76"/>
        <v>0</v>
      </c>
      <c r="F317" s="12">
        <f t="shared" si="77"/>
        <v>0</v>
      </c>
      <c r="G317" s="5">
        <f t="shared" si="72"/>
        <v>1</v>
      </c>
      <c r="H317" s="55">
        <f t="shared" si="78"/>
        <v>0</v>
      </c>
      <c r="J317" s="12">
        <f t="shared" si="79"/>
        <v>0</v>
      </c>
      <c r="K317" s="47">
        <f t="shared" si="73"/>
        <v>6.4458417271063273E-8</v>
      </c>
      <c r="L317" s="12">
        <f t="shared" si="74"/>
        <v>0</v>
      </c>
      <c r="M317" s="12">
        <f t="shared" si="80"/>
        <v>0</v>
      </c>
      <c r="N317" s="5">
        <f t="shared" si="83"/>
        <v>1</v>
      </c>
      <c r="O317" s="5">
        <f t="shared" si="70"/>
        <v>0</v>
      </c>
    </row>
    <row r="318" spans="1:15" x14ac:dyDescent="0.2">
      <c r="A318" s="5">
        <f t="shared" si="81"/>
        <v>136</v>
      </c>
      <c r="B318" s="46">
        <f t="shared" si="82"/>
        <v>0</v>
      </c>
      <c r="C318" s="12">
        <f t="shared" si="75"/>
        <v>0</v>
      </c>
      <c r="D318" s="47">
        <f t="shared" si="71"/>
        <v>5.6992411380250567E-8</v>
      </c>
      <c r="E318" s="12">
        <f t="shared" si="76"/>
        <v>0</v>
      </c>
      <c r="F318" s="12">
        <f t="shared" si="77"/>
        <v>0</v>
      </c>
      <c r="G318" s="5">
        <f t="shared" si="72"/>
        <v>1</v>
      </c>
      <c r="H318" s="55">
        <f t="shared" si="78"/>
        <v>0</v>
      </c>
      <c r="J318" s="12">
        <f t="shared" si="79"/>
        <v>0</v>
      </c>
      <c r="K318" s="47">
        <f t="shared" si="73"/>
        <v>5.6992411380250567E-8</v>
      </c>
      <c r="L318" s="12">
        <f t="shared" si="74"/>
        <v>0</v>
      </c>
      <c r="M318" s="12">
        <f t="shared" si="80"/>
        <v>0</v>
      </c>
      <c r="N318" s="5">
        <f t="shared" si="83"/>
        <v>1</v>
      </c>
      <c r="O318" s="5">
        <f t="shared" si="70"/>
        <v>0</v>
      </c>
    </row>
    <row r="319" spans="1:15" x14ac:dyDescent="0.2">
      <c r="A319" s="5">
        <f t="shared" si="81"/>
        <v>137</v>
      </c>
      <c r="B319" s="46">
        <f t="shared" si="82"/>
        <v>0</v>
      </c>
      <c r="C319" s="12">
        <f t="shared" si="75"/>
        <v>0</v>
      </c>
      <c r="D319" s="47">
        <f t="shared" si="71"/>
        <v>5.0391168329133933E-8</v>
      </c>
      <c r="E319" s="12">
        <f t="shared" si="76"/>
        <v>0</v>
      </c>
      <c r="F319" s="12">
        <f t="shared" si="77"/>
        <v>0</v>
      </c>
      <c r="G319" s="5">
        <f t="shared" si="72"/>
        <v>1</v>
      </c>
      <c r="H319" s="55">
        <f t="shared" si="78"/>
        <v>0</v>
      </c>
      <c r="J319" s="12">
        <f t="shared" si="79"/>
        <v>0</v>
      </c>
      <c r="K319" s="47">
        <f t="shared" si="73"/>
        <v>5.0391168329133933E-8</v>
      </c>
      <c r="L319" s="12">
        <f t="shared" si="74"/>
        <v>0</v>
      </c>
      <c r="M319" s="12">
        <f t="shared" si="80"/>
        <v>0</v>
      </c>
      <c r="N319" s="5">
        <f t="shared" si="83"/>
        <v>1</v>
      </c>
      <c r="O319" s="5">
        <f t="shared" si="70"/>
        <v>0</v>
      </c>
    </row>
    <row r="320" spans="1:15" x14ac:dyDescent="0.2">
      <c r="A320" s="5">
        <f t="shared" si="81"/>
        <v>138</v>
      </c>
      <c r="B320" s="46">
        <f t="shared" si="82"/>
        <v>0</v>
      </c>
      <c r="C320" s="12">
        <f t="shared" si="75"/>
        <v>0</v>
      </c>
      <c r="D320" s="47">
        <f t="shared" si="71"/>
        <v>4.455452548995052E-8</v>
      </c>
      <c r="E320" s="12">
        <f t="shared" si="76"/>
        <v>0</v>
      </c>
      <c r="F320" s="12">
        <f t="shared" si="77"/>
        <v>0</v>
      </c>
      <c r="G320" s="5">
        <f t="shared" si="72"/>
        <v>1</v>
      </c>
      <c r="H320" s="55">
        <f t="shared" si="78"/>
        <v>0</v>
      </c>
      <c r="J320" s="12">
        <f t="shared" si="79"/>
        <v>0</v>
      </c>
      <c r="K320" s="47">
        <f t="shared" si="73"/>
        <v>4.455452548995052E-8</v>
      </c>
      <c r="L320" s="12">
        <f t="shared" si="74"/>
        <v>0</v>
      </c>
      <c r="M320" s="12">
        <f t="shared" si="80"/>
        <v>0</v>
      </c>
      <c r="N320" s="5">
        <f t="shared" si="83"/>
        <v>1</v>
      </c>
      <c r="O320" s="5">
        <f t="shared" si="70"/>
        <v>0</v>
      </c>
    </row>
    <row r="321" spans="1:15" x14ac:dyDescent="0.2">
      <c r="A321" s="5">
        <f t="shared" si="81"/>
        <v>139</v>
      </c>
      <c r="B321" s="46">
        <f t="shared" si="82"/>
        <v>0</v>
      </c>
      <c r="C321" s="12">
        <f t="shared" si="75"/>
        <v>0</v>
      </c>
      <c r="D321" s="47">
        <f t="shared" si="71"/>
        <v>3.9393921741777589E-8</v>
      </c>
      <c r="E321" s="12">
        <f t="shared" si="76"/>
        <v>0</v>
      </c>
      <c r="F321" s="12">
        <f t="shared" si="77"/>
        <v>0</v>
      </c>
      <c r="G321" s="5">
        <f t="shared" si="72"/>
        <v>1</v>
      </c>
      <c r="H321" s="55">
        <f t="shared" si="78"/>
        <v>0</v>
      </c>
      <c r="J321" s="12">
        <f t="shared" si="79"/>
        <v>0</v>
      </c>
      <c r="K321" s="47">
        <f t="shared" si="73"/>
        <v>3.9393921741777589E-8</v>
      </c>
      <c r="L321" s="12">
        <f t="shared" si="74"/>
        <v>0</v>
      </c>
      <c r="M321" s="12">
        <f t="shared" si="80"/>
        <v>0</v>
      </c>
      <c r="N321" s="5">
        <f t="shared" si="83"/>
        <v>1</v>
      </c>
      <c r="O321" s="5">
        <f t="shared" si="70"/>
        <v>0</v>
      </c>
    </row>
    <row r="322" spans="1:15" x14ac:dyDescent="0.2">
      <c r="A322" s="5">
        <f t="shared" si="81"/>
        <v>140</v>
      </c>
      <c r="B322" s="46">
        <f t="shared" si="82"/>
        <v>0</v>
      </c>
      <c r="C322" s="12">
        <f t="shared" si="75"/>
        <v>0</v>
      </c>
      <c r="D322" s="47">
        <f t="shared" si="71"/>
        <v>3.4831053706257881E-8</v>
      </c>
      <c r="E322" s="12">
        <f t="shared" si="76"/>
        <v>0</v>
      </c>
      <c r="F322" s="12">
        <f t="shared" si="77"/>
        <v>0</v>
      </c>
      <c r="G322" s="5">
        <f t="shared" si="72"/>
        <v>1</v>
      </c>
      <c r="H322" s="55">
        <f t="shared" si="78"/>
        <v>0</v>
      </c>
      <c r="J322" s="12">
        <f t="shared" si="79"/>
        <v>0</v>
      </c>
      <c r="K322" s="47">
        <f t="shared" si="73"/>
        <v>3.4831053706257881E-8</v>
      </c>
      <c r="L322" s="12">
        <f t="shared" si="74"/>
        <v>0</v>
      </c>
      <c r="M322" s="12">
        <f t="shared" si="80"/>
        <v>0</v>
      </c>
      <c r="N322" s="5">
        <f t="shared" si="83"/>
        <v>1</v>
      </c>
      <c r="O322" s="5">
        <f t="shared" si="70"/>
        <v>0</v>
      </c>
    </row>
    <row r="323" spans="1:15" x14ac:dyDescent="0.2">
      <c r="A323" s="5">
        <f t="shared" si="81"/>
        <v>141</v>
      </c>
      <c r="B323" s="46">
        <f t="shared" si="82"/>
        <v>0</v>
      </c>
      <c r="C323" s="12">
        <f t="shared" si="75"/>
        <v>0</v>
      </c>
      <c r="D323" s="47">
        <f t="shared" si="71"/>
        <v>3.0796687627106835E-8</v>
      </c>
      <c r="E323" s="12">
        <f t="shared" si="76"/>
        <v>0</v>
      </c>
      <c r="F323" s="12">
        <f t="shared" si="77"/>
        <v>0</v>
      </c>
      <c r="G323" s="5">
        <f t="shared" si="72"/>
        <v>1</v>
      </c>
      <c r="H323" s="55">
        <f t="shared" si="78"/>
        <v>0</v>
      </c>
      <c r="J323" s="12">
        <f t="shared" si="79"/>
        <v>0</v>
      </c>
      <c r="K323" s="47">
        <f t="shared" si="73"/>
        <v>3.0796687627106835E-8</v>
      </c>
      <c r="L323" s="12">
        <f t="shared" si="74"/>
        <v>0</v>
      </c>
      <c r="M323" s="12">
        <f t="shared" si="80"/>
        <v>0</v>
      </c>
      <c r="N323" s="5">
        <f t="shared" si="83"/>
        <v>1</v>
      </c>
      <c r="O323" s="5">
        <f t="shared" si="70"/>
        <v>0</v>
      </c>
    </row>
    <row r="324" spans="1:15" x14ac:dyDescent="0.2">
      <c r="A324" s="5">
        <f t="shared" si="81"/>
        <v>142</v>
      </c>
      <c r="B324" s="46">
        <f t="shared" si="82"/>
        <v>0</v>
      </c>
      <c r="C324" s="12">
        <f t="shared" si="75"/>
        <v>0</v>
      </c>
      <c r="D324" s="47">
        <f t="shared" si="71"/>
        <v>2.7229608865700078E-8</v>
      </c>
      <c r="E324" s="12">
        <f t="shared" si="76"/>
        <v>0</v>
      </c>
      <c r="F324" s="12">
        <f t="shared" si="77"/>
        <v>0</v>
      </c>
      <c r="G324" s="5">
        <f t="shared" si="72"/>
        <v>1</v>
      </c>
      <c r="H324" s="55">
        <f t="shared" si="78"/>
        <v>0</v>
      </c>
      <c r="J324" s="12">
        <f t="shared" si="79"/>
        <v>0</v>
      </c>
      <c r="K324" s="47">
        <f t="shared" si="73"/>
        <v>2.7229608865700078E-8</v>
      </c>
      <c r="L324" s="12">
        <f t="shared" si="74"/>
        <v>0</v>
      </c>
      <c r="M324" s="12">
        <f t="shared" si="80"/>
        <v>0</v>
      </c>
      <c r="N324" s="5">
        <f t="shared" si="83"/>
        <v>1</v>
      </c>
      <c r="O324" s="5">
        <f t="shared" si="70"/>
        <v>0</v>
      </c>
    </row>
    <row r="325" spans="1:15" x14ac:dyDescent="0.2">
      <c r="A325" s="5">
        <f t="shared" si="81"/>
        <v>143</v>
      </c>
      <c r="B325" s="46">
        <f t="shared" si="82"/>
        <v>0</v>
      </c>
      <c r="C325" s="12">
        <f t="shared" si="75"/>
        <v>0</v>
      </c>
      <c r="D325" s="47">
        <f t="shared" si="71"/>
        <v>2.4075693073121249E-8</v>
      </c>
      <c r="E325" s="12">
        <f t="shared" si="76"/>
        <v>0</v>
      </c>
      <c r="F325" s="12">
        <f t="shared" si="77"/>
        <v>0</v>
      </c>
      <c r="G325" s="5">
        <f t="shared" si="72"/>
        <v>1</v>
      </c>
      <c r="H325" s="55">
        <f t="shared" si="78"/>
        <v>0</v>
      </c>
      <c r="J325" s="12">
        <f t="shared" si="79"/>
        <v>0</v>
      </c>
      <c r="K325" s="47">
        <f t="shared" si="73"/>
        <v>2.4075693073121249E-8</v>
      </c>
      <c r="L325" s="12">
        <f t="shared" si="74"/>
        <v>0</v>
      </c>
      <c r="M325" s="12">
        <f t="shared" si="80"/>
        <v>0</v>
      </c>
      <c r="N325" s="5">
        <f t="shared" si="83"/>
        <v>1</v>
      </c>
      <c r="O325" s="5">
        <f t="shared" si="70"/>
        <v>0</v>
      </c>
    </row>
    <row r="326" spans="1:15" x14ac:dyDescent="0.2">
      <c r="A326" s="5">
        <f t="shared" si="81"/>
        <v>144</v>
      </c>
      <c r="B326" s="46">
        <f t="shared" si="82"/>
        <v>0</v>
      </c>
      <c r="C326" s="12">
        <f t="shared" si="75"/>
        <v>0</v>
      </c>
      <c r="D326" s="47">
        <f t="shared" si="71"/>
        <v>2.1287084945288426E-8</v>
      </c>
      <c r="E326" s="12">
        <f t="shared" si="76"/>
        <v>0</v>
      </c>
      <c r="F326" s="12">
        <f t="shared" si="77"/>
        <v>0</v>
      </c>
      <c r="G326" s="5">
        <f t="shared" si="72"/>
        <v>1</v>
      </c>
      <c r="H326" s="55">
        <f t="shared" si="78"/>
        <v>0</v>
      </c>
      <c r="J326" s="12">
        <f t="shared" si="79"/>
        <v>0</v>
      </c>
      <c r="K326" s="47">
        <f t="shared" si="73"/>
        <v>2.1287084945288426E-8</v>
      </c>
      <c r="L326" s="12">
        <f t="shared" si="74"/>
        <v>0</v>
      </c>
      <c r="M326" s="12">
        <f t="shared" si="80"/>
        <v>0</v>
      </c>
      <c r="N326" s="5">
        <f t="shared" si="83"/>
        <v>1</v>
      </c>
      <c r="O326" s="5">
        <f t="shared" si="70"/>
        <v>0</v>
      </c>
    </row>
    <row r="327" spans="1:15" x14ac:dyDescent="0.2">
      <c r="A327" s="5">
        <f t="shared" si="81"/>
        <v>145</v>
      </c>
      <c r="B327" s="46">
        <f t="shared" si="82"/>
        <v>0</v>
      </c>
      <c r="C327" s="12">
        <f t="shared" si="75"/>
        <v>0</v>
      </c>
      <c r="D327" s="47">
        <f t="shared" si="71"/>
        <v>1.8821472100166637E-8</v>
      </c>
      <c r="E327" s="12">
        <f t="shared" si="76"/>
        <v>0</v>
      </c>
      <c r="F327" s="12">
        <f t="shared" si="77"/>
        <v>0</v>
      </c>
      <c r="G327" s="5">
        <f t="shared" si="72"/>
        <v>1</v>
      </c>
      <c r="H327" s="55">
        <f t="shared" si="78"/>
        <v>0</v>
      </c>
      <c r="J327" s="12">
        <f t="shared" si="79"/>
        <v>0</v>
      </c>
      <c r="K327" s="47">
        <f t="shared" si="73"/>
        <v>1.8821472100166637E-8</v>
      </c>
      <c r="L327" s="12">
        <f t="shared" si="74"/>
        <v>0</v>
      </c>
      <c r="M327" s="12">
        <f t="shared" si="80"/>
        <v>0</v>
      </c>
      <c r="N327" s="5">
        <f t="shared" si="83"/>
        <v>1</v>
      </c>
      <c r="O327" s="5">
        <f t="shared" si="70"/>
        <v>0</v>
      </c>
    </row>
    <row r="328" spans="1:15" x14ac:dyDescent="0.2">
      <c r="A328" s="5">
        <f t="shared" si="81"/>
        <v>146</v>
      </c>
      <c r="B328" s="46">
        <f t="shared" si="82"/>
        <v>0</v>
      </c>
      <c r="C328" s="12">
        <f t="shared" si="75"/>
        <v>0</v>
      </c>
      <c r="D328" s="47">
        <f t="shared" si="71"/>
        <v>1.6641443059386921E-8</v>
      </c>
      <c r="E328" s="12">
        <f t="shared" si="76"/>
        <v>0</v>
      </c>
      <c r="F328" s="12">
        <f t="shared" si="77"/>
        <v>0</v>
      </c>
      <c r="G328" s="5">
        <f t="shared" si="72"/>
        <v>1</v>
      </c>
      <c r="H328" s="55">
        <f t="shared" si="78"/>
        <v>0</v>
      </c>
      <c r="J328" s="12">
        <f t="shared" si="79"/>
        <v>0</v>
      </c>
      <c r="K328" s="47">
        <f t="shared" si="73"/>
        <v>1.6641443059386921E-8</v>
      </c>
      <c r="L328" s="12">
        <f t="shared" si="74"/>
        <v>0</v>
      </c>
      <c r="M328" s="12">
        <f t="shared" si="80"/>
        <v>0</v>
      </c>
      <c r="N328" s="5">
        <f t="shared" si="83"/>
        <v>1</v>
      </c>
      <c r="O328" s="5">
        <f t="shared" si="70"/>
        <v>0</v>
      </c>
    </row>
    <row r="329" spans="1:15" x14ac:dyDescent="0.2">
      <c r="A329" s="5">
        <f t="shared" si="81"/>
        <v>147</v>
      </c>
      <c r="B329" s="46">
        <f t="shared" si="82"/>
        <v>0</v>
      </c>
      <c r="C329" s="12">
        <f t="shared" si="75"/>
        <v>0</v>
      </c>
      <c r="D329" s="47">
        <f t="shared" si="71"/>
        <v>1.4713919592738245E-8</v>
      </c>
      <c r="E329" s="12">
        <f t="shared" si="76"/>
        <v>0</v>
      </c>
      <c r="F329" s="12">
        <f t="shared" si="77"/>
        <v>0</v>
      </c>
      <c r="G329" s="5">
        <f t="shared" si="72"/>
        <v>1</v>
      </c>
      <c r="H329" s="55">
        <f t="shared" si="78"/>
        <v>0</v>
      </c>
      <c r="J329" s="12">
        <f t="shared" si="79"/>
        <v>0</v>
      </c>
      <c r="K329" s="47">
        <f t="shared" si="73"/>
        <v>1.4713919592738245E-8</v>
      </c>
      <c r="L329" s="12">
        <f t="shared" si="74"/>
        <v>0</v>
      </c>
      <c r="M329" s="12">
        <f t="shared" si="80"/>
        <v>0</v>
      </c>
      <c r="N329" s="5">
        <f t="shared" si="83"/>
        <v>1</v>
      </c>
      <c r="O329" s="5">
        <f t="shared" si="70"/>
        <v>0</v>
      </c>
    </row>
    <row r="330" spans="1:15" x14ac:dyDescent="0.2">
      <c r="A330" s="5">
        <f t="shared" si="81"/>
        <v>148</v>
      </c>
      <c r="B330" s="46">
        <f t="shared" si="82"/>
        <v>0</v>
      </c>
      <c r="C330" s="12">
        <f t="shared" si="75"/>
        <v>0</v>
      </c>
      <c r="D330" s="47">
        <f t="shared" si="71"/>
        <v>1.3009654812323804E-8</v>
      </c>
      <c r="E330" s="12">
        <f t="shared" si="76"/>
        <v>0</v>
      </c>
      <c r="F330" s="12">
        <f t="shared" si="77"/>
        <v>0</v>
      </c>
      <c r="G330" s="5">
        <f t="shared" si="72"/>
        <v>1</v>
      </c>
      <c r="H330" s="55">
        <f t="shared" si="78"/>
        <v>0</v>
      </c>
      <c r="J330" s="12">
        <f t="shared" si="79"/>
        <v>0</v>
      </c>
      <c r="K330" s="47">
        <f t="shared" si="73"/>
        <v>1.3009654812323804E-8</v>
      </c>
      <c r="L330" s="12">
        <f t="shared" si="74"/>
        <v>0</v>
      </c>
      <c r="M330" s="12">
        <f t="shared" si="80"/>
        <v>0</v>
      </c>
      <c r="N330" s="5">
        <f t="shared" si="83"/>
        <v>1</v>
      </c>
      <c r="O330" s="5">
        <f t="shared" si="70"/>
        <v>0</v>
      </c>
    </row>
    <row r="331" spans="1:15" x14ac:dyDescent="0.2">
      <c r="A331" s="5">
        <f t="shared" si="81"/>
        <v>149</v>
      </c>
      <c r="B331" s="46">
        <f t="shared" si="82"/>
        <v>0</v>
      </c>
      <c r="C331" s="12">
        <f t="shared" si="75"/>
        <v>0</v>
      </c>
      <c r="D331" s="47">
        <f t="shared" si="71"/>
        <v>1.1502789400816786E-8</v>
      </c>
      <c r="E331" s="12">
        <f t="shared" si="76"/>
        <v>0</v>
      </c>
      <c r="F331" s="12">
        <f t="shared" si="77"/>
        <v>0</v>
      </c>
      <c r="G331" s="5">
        <f t="shared" si="72"/>
        <v>1</v>
      </c>
      <c r="H331" s="55">
        <f t="shared" si="78"/>
        <v>0</v>
      </c>
      <c r="J331" s="12">
        <f t="shared" si="79"/>
        <v>0</v>
      </c>
      <c r="K331" s="47">
        <f t="shared" si="73"/>
        <v>1.1502789400816786E-8</v>
      </c>
      <c r="L331" s="12">
        <f t="shared" si="74"/>
        <v>0</v>
      </c>
      <c r="M331" s="12">
        <f t="shared" si="80"/>
        <v>0</v>
      </c>
      <c r="N331" s="5">
        <f t="shared" si="83"/>
        <v>1</v>
      </c>
      <c r="O331" s="5">
        <f t="shared" si="70"/>
        <v>0</v>
      </c>
    </row>
    <row r="332" spans="1:15" x14ac:dyDescent="0.2">
      <c r="A332" s="5">
        <f t="shared" si="81"/>
        <v>150</v>
      </c>
      <c r="B332" s="46">
        <f t="shared" si="82"/>
        <v>0</v>
      </c>
      <c r="C332" s="12">
        <f t="shared" si="75"/>
        <v>0</v>
      </c>
      <c r="D332" s="47">
        <f t="shared" si="71"/>
        <v>1.0170459240333163E-8</v>
      </c>
      <c r="E332" s="12">
        <f t="shared" si="76"/>
        <v>0</v>
      </c>
      <c r="F332" s="12">
        <f t="shared" si="77"/>
        <v>0</v>
      </c>
      <c r="G332" s="5">
        <f t="shared" si="72"/>
        <v>1</v>
      </c>
      <c r="H332" s="55">
        <f t="shared" si="78"/>
        <v>0</v>
      </c>
      <c r="J332" s="12">
        <f t="shared" si="79"/>
        <v>0</v>
      </c>
      <c r="K332" s="47">
        <f t="shared" si="73"/>
        <v>1.0170459240333163E-8</v>
      </c>
      <c r="L332" s="12">
        <f t="shared" si="74"/>
        <v>0</v>
      </c>
      <c r="M332" s="12">
        <f t="shared" si="80"/>
        <v>0</v>
      </c>
      <c r="N332" s="5">
        <f t="shared" si="83"/>
        <v>1</v>
      </c>
      <c r="O332" s="5">
        <f t="shared" si="70"/>
        <v>0</v>
      </c>
    </row>
    <row r="333" spans="1:15" x14ac:dyDescent="0.2">
      <c r="B333" s="46"/>
      <c r="C333" s="12"/>
      <c r="D333" s="47"/>
      <c r="E333" s="12"/>
      <c r="F333" s="12"/>
      <c r="J333" s="12"/>
      <c r="K333" s="47"/>
      <c r="L333" s="12"/>
      <c r="M333" s="12"/>
    </row>
    <row r="334" spans="1:15" x14ac:dyDescent="0.2">
      <c r="A334" s="5" t="s">
        <v>37</v>
      </c>
      <c r="E334" s="12"/>
      <c r="F334" s="59">
        <f>SUM(H183:H332)</f>
        <v>0</v>
      </c>
      <c r="L334" s="12"/>
      <c r="M334" s="12">
        <f>SUM(O183:O332)</f>
        <v>0</v>
      </c>
    </row>
  </sheetData>
  <sheetProtection algorithmName="SHA-512" hashValue="buTuGpujKkOkgrvlQf6iKNkWRKhch+0sZ93UpsmQrr0T2XzquKfuR9uAnONxhb5x7DH+guQ5xqkz0fz7A1IB4g==" saltValue="JR5LWFrw280klvf0KAwUDA==" spinCount="100000" sheet="1" selectLockedCells="1"/>
  <mergeCells count="6">
    <mergeCell ref="C8:F8"/>
    <mergeCell ref="J8:M8"/>
    <mergeCell ref="C25:F25"/>
    <mergeCell ref="J25:M25"/>
    <mergeCell ref="C181:F181"/>
    <mergeCell ref="J181:M18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uidanceandPublications xmlns="927ae2ac-7c75-4273-86ff-1cbd3fbb2041">false</GuidanceandPublications>
    <FormNumber xmlns="927ae2ac-7c75-4273-86ff-1cbd3fbb2041">West Virginia Oil and Gas Producer Calculation Tax Year 2024</FormNumber>
    <SearchKeywords xmlns="927ae2ac-7c75-4273-86ff-1cbd3fbb2041">West Virginia Oil and Gas Producer Calculation Tax Year 2024</SearchKeywords>
    <TaxYear xmlns="927ae2ac-7c75-4273-86ff-1cbd3fbb2041" xsi:nil="true"/>
    <GenTaxSQR xmlns="956fcc98-2c3a-4228-9302-7d2ee89fcaee" xsi:nil="true"/>
    <TaxType xmlns="927ae2ac-7c75-4273-86ff-1cbd3fbb2041"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DDF872A1182E48A25F3059A7BB6B94" ma:contentTypeVersion="29" ma:contentTypeDescription="Create a new document." ma:contentTypeScope="" ma:versionID="957e30430d016782284dfa2aaa6e7282">
  <xsd:schema xmlns:xsd="http://www.w3.org/2001/XMLSchema" xmlns:xs="http://www.w3.org/2001/XMLSchema" xmlns:p="http://schemas.microsoft.com/office/2006/metadata/properties" xmlns:ns1="http://schemas.microsoft.com/sharepoint/v3" xmlns:ns2="927ae2ac-7c75-4273-86ff-1cbd3fbb2041" xmlns:ns3="956fcc98-2c3a-4228-9302-7d2ee89fcaee" targetNamespace="http://schemas.microsoft.com/office/2006/metadata/properties" ma:root="true" ma:fieldsID="6e9d8ecfea6288bb91433c862bf92db5" ns1:_="" ns2:_="" ns3:_="">
    <xsd:import namespace="http://schemas.microsoft.com/sharepoint/v3"/>
    <xsd:import namespace="927ae2ac-7c75-4273-86ff-1cbd3fbb2041"/>
    <xsd:import namespace="956fcc98-2c3a-4228-9302-7d2ee89fcaee"/>
    <xsd:element name="properties">
      <xsd:complexType>
        <xsd:sequence>
          <xsd:element name="documentManagement">
            <xsd:complexType>
              <xsd:all>
                <xsd:element ref="ns2:FormNumber" minOccurs="0"/>
                <xsd:element ref="ns2:TaxType" minOccurs="0"/>
                <xsd:element ref="ns2:TaxYear" minOccurs="0"/>
                <xsd:element ref="ns2:SearchKeywords" minOccurs="0"/>
                <xsd:element ref="ns3:GenTaxSQR" minOccurs="0"/>
                <xsd:element ref="ns1:PublishingStartDate" minOccurs="0"/>
                <xsd:element ref="ns1:PublishingExpirationDate" minOccurs="0"/>
                <xsd:element ref="ns2:GuidanceandPubli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7ae2ac-7c75-4273-86ff-1cbd3fbb2041" elementFormDefault="qualified">
    <xsd:import namespace="http://schemas.microsoft.com/office/2006/documentManagement/types"/>
    <xsd:import namespace="http://schemas.microsoft.com/office/infopath/2007/PartnerControls"/>
    <xsd:element name="FormNumber" ma:index="2" nillable="true" ma:displayName="FormNumber" ma:internalName="FormNumber" ma:readOnly="false">
      <xsd:simpleType>
        <xsd:restriction base="dms:Text">
          <xsd:maxLength value="255"/>
        </xsd:restriction>
      </xsd:simpleType>
    </xsd:element>
    <xsd:element name="TaxType" ma:index="3" nillable="true" ma:displayName="TaxType" ma:format="Dropdown" ma:internalName="TaxType" ma:readOnly="false">
      <xsd:simpleType>
        <xsd:restriction base="dms:Choice">
          <xsd:enumeration value="All"/>
          <xsd:enumeration value="Alcoholic Beverage Tax"/>
          <xsd:enumeration value="Appeals Forms"/>
          <xsd:enumeration value="Bulk Forms"/>
          <xsd:enumeration value="Cigarette Tax"/>
          <xsd:enumeration value="Commercial Activity Tax"/>
          <xsd:enumeration value="Corporation Franchise Tax"/>
          <xsd:enumeration value="Dealer In Intangibles"/>
          <xsd:enumeration value="Declaration of Tax Representative"/>
          <xsd:enumeration value="Draft Forms"/>
          <xsd:enumeration value="Employer Withholding Tax"/>
          <xsd:enumeration value="Employer Withholding - School District Tax"/>
          <xsd:enumeration value="Estate Tax"/>
          <xsd:enumeration value="Financial Institutions Tax"/>
          <xsd:enumeration value="Fiduciary Income Tax"/>
          <xsd:enumeration value="Individual Income Tax"/>
          <xsd:enumeration value="International Fuel Tax Agreement"/>
          <xsd:enumeration value="Kilowatt Hour Tax"/>
          <xsd:enumeration value="Master Settlement Agreement"/>
          <xsd:enumeration value="Motor Fuel Tax"/>
          <xsd:enumeration value="Natural Gas Distribution Tax"/>
          <xsd:enumeration value="Other Tobacco Products"/>
          <xsd:enumeration value="Pass-Through Entities Tax - All"/>
          <xsd:enumeration value="Pass-Through Entities - IT 4708"/>
          <xsd:enumeration value="Pass-Through Entities - IT 1140"/>
          <xsd:enumeration value="Pass-Through Entities - IT 1041"/>
          <xsd:enumeration value="Personal Property Tax"/>
          <xsd:enumeration value="Petroleum Activity Tax"/>
          <xsd:enumeration value="Pollution Control and Exempt Facility Applications"/>
          <xsd:enumeration value="Power of Attorney"/>
          <xsd:enumeration value="Preparer Mandate (Income Tax)"/>
          <xsd:enumeration value="Public Utility Tax"/>
          <xsd:enumeration value="Real Property Tax"/>
          <xsd:enumeration value="Replacement Tire"/>
          <xsd:enumeration value="Resort Tax"/>
          <xsd:enumeration value="Sales and Use Tax"/>
          <xsd:enumeration value="School District Income Tax"/>
          <xsd:enumeration value="Severance Tax"/>
          <xsd:enumeration value="Software Developer Specifications"/>
          <xsd:enumeration value="Taxpayer Waiver of Electronic Filing Mandate"/>
          <xsd:enumeration value="Tax Release/Clearance"/>
          <xsd:enumeration value="Tobacco Products Tax"/>
          <xsd:enumeration value="Withholding"/>
        </xsd:restriction>
      </xsd:simpleType>
    </xsd:element>
    <xsd:element name="TaxYear" ma:index="4" nillable="true" ma:displayName="TaxYear" ma:format="Dropdown" ma:internalName="TaxYear" ma:readOnly="false">
      <xsd:simpleType>
        <xsd:restriction base="dms:Choice">
          <xsd:enumeration value="All"/>
          <xsd:enumeration value="2016"/>
          <xsd:enumeration value="2015"/>
          <xsd:enumeration value="2014"/>
          <xsd:enumeration value="2013"/>
          <xsd:enumeration value="2012"/>
          <xsd:enumeration value="2011"/>
          <xsd:enumeration value="2010"/>
          <xsd:enumeration value="2009"/>
        </xsd:restriction>
      </xsd:simpleType>
    </xsd:element>
    <xsd:element name="SearchKeywords" ma:index="5" nillable="true" ma:displayName="SearchKeywords" ma:internalName="SearchKeywords" ma:readOnly="false">
      <xsd:simpleType>
        <xsd:restriction base="dms:Text">
          <xsd:maxLength value="255"/>
        </xsd:restriction>
      </xsd:simpleType>
    </xsd:element>
    <xsd:element name="GuidanceandPublications" ma:index="15" nillable="true" ma:displayName="GuidanceandPublications" ma:default="0" ma:internalName="GuidanceandPublication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56fcc98-2c3a-4228-9302-7d2ee89fcaee" elementFormDefault="qualified">
    <xsd:import namespace="http://schemas.microsoft.com/office/2006/documentManagement/types"/>
    <xsd:import namespace="http://schemas.microsoft.com/office/infopath/2007/PartnerControls"/>
    <xsd:element name="GenTaxSQR" ma:index="6" nillable="true" ma:displayName="GenTaxSQR" ma:internalName="GenTaxSQ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C9032F-B8F2-4C8D-BCDD-7E86ED27B348}">
  <ds:schemaRefs>
    <ds:schemaRef ds:uri="http://schemas.microsoft.com/sharepoint/v3"/>
    <ds:schemaRef ds:uri="http://purl.org/dc/terms/"/>
    <ds:schemaRef ds:uri="http://schemas.openxmlformats.org/package/2006/metadata/core-properties"/>
    <ds:schemaRef ds:uri="http://schemas.microsoft.com/office/2006/documentManagement/types"/>
    <ds:schemaRef ds:uri="927ae2ac-7c75-4273-86ff-1cbd3fbb2041"/>
    <ds:schemaRef ds:uri="http://schemas.microsoft.com/office/infopath/2007/PartnerControls"/>
    <ds:schemaRef ds:uri="http://purl.org/dc/elements/1.1/"/>
    <ds:schemaRef ds:uri="http://schemas.microsoft.com/office/2006/metadata/properties"/>
    <ds:schemaRef ds:uri="956fcc98-2c3a-4228-9302-7d2ee89fcaee"/>
    <ds:schemaRef ds:uri="http://www.w3.org/XML/1998/namespace"/>
    <ds:schemaRef ds:uri="http://purl.org/dc/dcmitype/"/>
  </ds:schemaRefs>
</ds:datastoreItem>
</file>

<file path=customXml/itemProps2.xml><?xml version="1.0" encoding="utf-8"?>
<ds:datastoreItem xmlns:ds="http://schemas.openxmlformats.org/officeDocument/2006/customXml" ds:itemID="{A8BCF009-D05D-414C-B6F8-ADA78267A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7ae2ac-7c75-4273-86ff-1cbd3fbb2041"/>
    <ds:schemaRef ds:uri="956fcc98-2c3a-4228-9302-7d2ee89fc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2A76ACD-E7E5-46E1-9143-96FA7B62D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Producer Instructions</vt:lpstr>
      <vt:lpstr>Example</vt:lpstr>
      <vt:lpstr>Producer - Horizontal</vt:lpstr>
      <vt:lpstr>Producer - Vertical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 Virginia Oil and Gas Producer Calculation Tax Year 2024</dc:title>
  <dc:creator>Irby, Matthew R</dc:creator>
  <cp:lastModifiedBy>O'Neal, Brigit D</cp:lastModifiedBy>
  <dcterms:created xsi:type="dcterms:W3CDTF">2023-01-27T15:05:57Z</dcterms:created>
  <dcterms:modified xsi:type="dcterms:W3CDTF">2024-03-26T16:09:38Z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0x0101000BDDF872A1182E48A25F3059A7BB6B94</vt:lpwstr>
  </property>
</Properties>
</file>